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codeName="ThisWorkbook" defaultThemeVersion="124226"/>
  <mc:AlternateContent xmlns:mc="http://schemas.openxmlformats.org/markup-compatibility/2006">
    <mc:Choice Requires="x15">
      <x15ac:absPath xmlns:x15ac="http://schemas.microsoft.com/office/spreadsheetml/2010/11/ac" url="Z:\Informatique\Kit vacataires\Déduction Madelin\"/>
    </mc:Choice>
  </mc:AlternateContent>
  <xr:revisionPtr revIDLastSave="0" documentId="12_ncr:500000_{76D5AFBE-08D5-4213-A4FF-3001780B74E4}" xr6:coauthVersionLast="31" xr6:coauthVersionMax="31" xr10:uidLastSave="{00000000-0000-0000-0000-000000000000}"/>
  <bookViews>
    <workbookView xWindow="0" yWindow="495" windowWidth="21600" windowHeight="10905" tabRatio="553" xr2:uid="{00000000-000D-0000-FFFF-FFFF00000000}"/>
  </bookViews>
  <sheets>
    <sheet name="Madelin 2018" sheetId="51" r:id="rId1"/>
  </sheets>
  <definedNames>
    <definedName name="C._DÉTERMINATION_DE_LA_VALEUR_AJOUTÉE_PRODUITEPAR_L_ENTREPRISE_EN_2004">#REF!</definedName>
    <definedName name="_xlnm.Print_Area" localSheetId="0">'Madelin 2018'!$A$1:$G$26</definedName>
  </definedNames>
  <calcPr calcId="162913"/>
</workbook>
</file>

<file path=xl/calcChain.xml><?xml version="1.0" encoding="utf-8"?>
<calcChain xmlns="http://schemas.openxmlformats.org/spreadsheetml/2006/main">
  <c r="F18" i="51" l="1"/>
  <c r="E18" i="51"/>
  <c r="G18" i="51"/>
  <c r="F10" i="51"/>
  <c r="F20" i="51" s="1"/>
  <c r="A25" i="51" l="1"/>
  <c r="F22" i="51"/>
  <c r="G20" i="51"/>
  <c r="G22" i="51" s="1"/>
  <c r="E20" i="51"/>
  <c r="E22" i="5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Nej CHEBBAH</author>
    <author>nej</author>
  </authors>
  <commentList>
    <comment ref="F9" authorId="0" shapeId="0" xr:uid="{00000000-0006-0000-0000-000001000000}">
      <text>
        <r>
          <rPr>
            <b/>
            <sz val="8"/>
            <color indexed="81"/>
            <rFont val="Tahoma"/>
            <family val="2"/>
          </rPr>
          <t xml:space="preserve">Revenus exonérés en application des articles 44 sexies à 4 nonies, 44 terdecies à 44 quindecies ou au 9 de l'article 93 du Code Général des Impôts (ZFU,…)
</t>
        </r>
        <r>
          <rPr>
            <sz val="9"/>
            <color indexed="81"/>
            <rFont val="Tahoma"/>
            <family val="2"/>
          </rPr>
          <t xml:space="preserve">
</t>
        </r>
      </text>
    </comment>
    <comment ref="F10" authorId="1" shapeId="0" xr:uid="{00000000-0006-0000-0000-000002000000}">
      <text>
        <r>
          <rPr>
            <b/>
            <sz val="8"/>
            <color indexed="81"/>
            <rFont val="Tahoma"/>
            <family val="2"/>
          </rPr>
          <t>Le bénéfice imposable s'entend du bénéfice avant déduction des cotisations facultatives et est majoré des résultats exonérés en application d'une disposition spécifique. Il ne tient pas en compte les PMV professionnelles à LT.</t>
        </r>
      </text>
    </comment>
    <comment ref="G14" authorId="1" shapeId="0" xr:uid="{00000000-0006-0000-0000-000003000000}">
      <text>
        <r>
          <rPr>
            <b/>
            <sz val="8"/>
            <color indexed="81"/>
            <rFont val="Tahoma"/>
            <family val="2"/>
          </rPr>
          <t>La limite de déduction des cotisations facultatives doit être réduite du montant de versement de l'entreprise sur le plan d'épargne pour la retraite collectif.</t>
        </r>
        <r>
          <rPr>
            <sz val="8"/>
            <color indexed="81"/>
            <rFont val="Tahoma"/>
            <family val="2"/>
          </rPr>
          <t xml:space="preserve">
</t>
        </r>
      </text>
    </comment>
    <comment ref="G20" authorId="1" shapeId="0" xr:uid="{00000000-0006-0000-0000-000004000000}">
      <text>
        <r>
          <rPr>
            <b/>
            <sz val="8"/>
            <color indexed="81"/>
            <rFont val="Tahoma"/>
            <family val="2"/>
          </rPr>
          <t>Les cotisations obligatoires d'assurance maladie et maternité, d'AF ainsi que celles versées aux régimes d'invalidité-décès obligatoires sont déductibles sans limitation.
Il en est de même des versements effectués par l'exploitant ou son conjoint collaborateur au titre de l'assurance vieillesse obligatoire (régime de base ou complémentaire) y compris le rachat de cotisations.</t>
        </r>
        <r>
          <rPr>
            <sz val="8"/>
            <color indexed="81"/>
            <rFont val="Tahoma"/>
            <family val="2"/>
          </rPr>
          <t xml:space="preserve">
</t>
        </r>
      </text>
    </comment>
  </commentList>
</comments>
</file>

<file path=xl/sharedStrings.xml><?xml version="1.0" encoding="utf-8"?>
<sst xmlns="http://schemas.openxmlformats.org/spreadsheetml/2006/main" count="19" uniqueCount="19">
  <si>
    <t>Rachat de cotisations facultatives</t>
  </si>
  <si>
    <t>Base à prendre en compte pour le plafond de déductibilité</t>
  </si>
  <si>
    <t>Charges sociales facultatives</t>
  </si>
  <si>
    <t>Réintégrations à effectuer</t>
  </si>
  <si>
    <t>Bénéfice définitif 2008</t>
  </si>
  <si>
    <t>Plafond annuel SS</t>
  </si>
  <si>
    <t>8 x Plafond annuel SS</t>
  </si>
  <si>
    <t>Perte d'emploi</t>
  </si>
  <si>
    <t>Prévoyance</t>
  </si>
  <si>
    <t>Retraite</t>
  </si>
  <si>
    <t>Contrat de l'exploitant</t>
  </si>
  <si>
    <t>Contrat du conjoint collaborateur</t>
  </si>
  <si>
    <t>Charges sociales facultatives (case BU de la 2035)</t>
  </si>
  <si>
    <t>Plafond de déduction spécifique</t>
  </si>
  <si>
    <t>Attention, limite réduite des sommes éventuellement versées au titre du PERCO</t>
  </si>
  <si>
    <t>Revenus exonérés</t>
  </si>
  <si>
    <t>Déductibilité loi fillon à compter du 1er janvier 2018</t>
  </si>
  <si>
    <t>Plafond annuel de sécurité sociale 2018</t>
  </si>
  <si>
    <t>Bénéfice ou déficit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</si>
</sst>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quot;F&quot;_-;\-* #,##0.00\ &quot;F&quot;_-;_-* &quot;-&quot;??\ &quot;F&quot;_-;_-@_-"/>
    <numFmt numFmtId="165" formatCode="_-* #,##0.00\ [$€-1]_-;\-* #,##0.00\ [$€-1]_-;_-* &quot;-&quot;??\ [$€-1]_-"/>
    <numFmt numFmtId="166" formatCode="#,##0\ &quot;€&quot;"/>
    <numFmt numFmtId="167" formatCode="#,##0\ [$€-1];\-#,##0\ [$€-1]"/>
  </numFmts>
  <fonts count="26" x14ac:knownFonts="1">
    <font>
      <sz val="10"/>
      <name val="Times New Roman"/>
    </font>
    <font>
      <b/>
      <sz val="10"/>
      <name val="Times New Roman"/>
      <family val="1"/>
    </font>
    <font>
      <sz val="10"/>
      <name val="Times New Roman"/>
      <family val="1"/>
    </font>
    <font>
      <i/>
      <sz val="10"/>
      <name val="Times New Roman"/>
      <family val="1"/>
    </font>
    <font>
      <i/>
      <sz val="8"/>
      <name val="Times New Roman"/>
      <family val="1"/>
    </font>
    <font>
      <sz val="9"/>
      <name val="Times New Roman"/>
      <family val="1"/>
    </font>
    <font>
      <i/>
      <sz val="8"/>
      <color indexed="12"/>
      <name val="Times New Roman"/>
      <family val="1"/>
    </font>
    <font>
      <i/>
      <sz val="18"/>
      <name val="Times New Roman"/>
      <family val="1"/>
    </font>
    <font>
      <b/>
      <sz val="10"/>
      <color indexed="10"/>
      <name val="Times New Roman"/>
      <family val="1"/>
    </font>
    <font>
      <sz val="10"/>
      <color indexed="10"/>
      <name val="Times New Roman"/>
      <family val="1"/>
    </font>
    <font>
      <i/>
      <sz val="10"/>
      <color indexed="12"/>
      <name val="Times New Roman"/>
      <family val="1"/>
    </font>
    <font>
      <sz val="10"/>
      <color indexed="9"/>
      <name val="Times New Roman"/>
      <family val="1"/>
    </font>
    <font>
      <sz val="10"/>
      <color indexed="10"/>
      <name val="Times New Roman"/>
      <family val="1"/>
    </font>
    <font>
      <sz val="7"/>
      <color indexed="9"/>
      <name val="Arial"/>
      <family val="2"/>
    </font>
    <font>
      <sz val="10"/>
      <name val="Times New Roman"/>
      <family val="1"/>
    </font>
    <font>
      <b/>
      <sz val="18"/>
      <color indexed="9"/>
      <name val="Times New Roman"/>
      <family val="1"/>
    </font>
    <font>
      <b/>
      <sz val="10"/>
      <color indexed="9"/>
      <name val="Times New Roman"/>
      <family val="1"/>
    </font>
    <font>
      <sz val="10"/>
      <color indexed="9"/>
      <name val="Arial"/>
      <family val="2"/>
    </font>
    <font>
      <sz val="10"/>
      <name val="Times New Roman"/>
      <family val="1"/>
    </font>
    <font>
      <b/>
      <sz val="10"/>
      <name val="Times New Roman"/>
      <family val="1"/>
    </font>
    <font>
      <sz val="10"/>
      <name val="Times New Roman"/>
      <family val="1"/>
    </font>
    <font>
      <b/>
      <sz val="10"/>
      <color indexed="9"/>
      <name val="Times New Roman"/>
      <family val="1"/>
    </font>
    <font>
      <sz val="8"/>
      <color indexed="81"/>
      <name val="Tahoma"/>
      <family val="2"/>
    </font>
    <font>
      <b/>
      <sz val="8"/>
      <color indexed="81"/>
      <name val="Tahoma"/>
      <family val="2"/>
    </font>
    <font>
      <b/>
      <sz val="12"/>
      <name val="Times New Roman"/>
      <family val="1"/>
    </font>
    <font>
      <sz val="9"/>
      <color indexed="81"/>
      <name val="Tahoma"/>
      <family val="2"/>
    </font>
  </fonts>
  <fills count="7">
    <fill>
      <patternFill patternType="none"/>
    </fill>
    <fill>
      <patternFill patternType="gray125"/>
    </fill>
    <fill>
      <patternFill patternType="solid">
        <fgColor indexed="8"/>
        <bgColor indexed="64"/>
      </patternFill>
    </fill>
    <fill>
      <patternFill patternType="solid">
        <fgColor indexed="47"/>
        <bgColor indexed="64"/>
      </patternFill>
    </fill>
    <fill>
      <patternFill patternType="solid">
        <fgColor indexed="15"/>
        <bgColor indexed="64"/>
      </patternFill>
    </fill>
    <fill>
      <patternFill patternType="solid">
        <fgColor indexed="43"/>
        <bgColor indexed="64"/>
      </patternFill>
    </fill>
    <fill>
      <patternFill patternType="solid">
        <fgColor indexed="2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165" fontId="2" fillId="0" borderId="0" applyFont="0" applyFill="0" applyBorder="0" applyAlignment="0" applyProtection="0"/>
    <xf numFmtId="164" fontId="2" fillId="0" borderId="0" applyFont="0" applyFill="0" applyBorder="0" applyAlignment="0" applyProtection="0"/>
  </cellStyleXfs>
  <cellXfs count="69">
    <xf numFmtId="0" fontId="0" fillId="0" borderId="0" xfId="0"/>
    <xf numFmtId="0" fontId="0" fillId="0" borderId="0" xfId="0" applyProtection="1">
      <protection hidden="1"/>
    </xf>
    <xf numFmtId="164" fontId="0" fillId="0" borderId="0" xfId="0" applyNumberFormat="1" applyProtection="1">
      <protection hidden="1"/>
    </xf>
    <xf numFmtId="0" fontId="4" fillId="0" borderId="0" xfId="0" applyFont="1" applyProtection="1">
      <protection hidden="1"/>
    </xf>
    <xf numFmtId="0" fontId="6" fillId="0" borderId="0" xfId="0" applyFont="1" applyProtection="1">
      <protection hidden="1"/>
    </xf>
    <xf numFmtId="0" fontId="5" fillId="0" borderId="0" xfId="0" applyFont="1" applyBorder="1" applyAlignment="1" applyProtection="1">
      <alignment horizontal="center" vertical="top" wrapText="1"/>
      <protection hidden="1"/>
    </xf>
    <xf numFmtId="0" fontId="0" fillId="0" borderId="0" xfId="0" applyAlignment="1" applyProtection="1">
      <alignment vertical="center"/>
      <protection hidden="1"/>
    </xf>
    <xf numFmtId="0" fontId="0" fillId="0" borderId="0" xfId="0" applyAlignment="1" applyProtection="1">
      <alignment horizontal="left" vertical="center"/>
      <protection hidden="1"/>
    </xf>
    <xf numFmtId="0" fontId="9" fillId="0" borderId="0" xfId="0" applyFont="1" applyAlignment="1" applyProtection="1">
      <alignment vertical="center"/>
      <protection hidden="1"/>
    </xf>
    <xf numFmtId="0" fontId="10" fillId="0" borderId="0" xfId="0" applyFont="1" applyProtection="1">
      <protection hidden="1"/>
    </xf>
    <xf numFmtId="0" fontId="3" fillId="0" borderId="0" xfId="0" applyFont="1" applyBorder="1" applyProtection="1">
      <protection hidden="1"/>
    </xf>
    <xf numFmtId="0" fontId="11" fillId="0" borderId="0" xfId="0" applyFont="1" applyProtection="1">
      <protection hidden="1"/>
    </xf>
    <xf numFmtId="0" fontId="12" fillId="0" borderId="0" xfId="0" applyFont="1" applyProtection="1">
      <protection hidden="1"/>
    </xf>
    <xf numFmtId="0" fontId="14" fillId="0" borderId="0" xfId="0" applyFont="1" applyProtection="1">
      <protection hidden="1"/>
    </xf>
    <xf numFmtId="0" fontId="14" fillId="0" borderId="0" xfId="0" applyFont="1" applyAlignment="1" applyProtection="1">
      <alignment vertical="center" wrapText="1"/>
      <protection hidden="1"/>
    </xf>
    <xf numFmtId="0" fontId="13" fillId="0" borderId="0" xfId="0" quotePrefix="1" applyFont="1" applyBorder="1" applyAlignment="1" applyProtection="1">
      <alignment horizontal="left"/>
      <protection hidden="1"/>
    </xf>
    <xf numFmtId="0" fontId="13" fillId="0" borderId="0" xfId="0" applyFont="1" applyBorder="1" applyAlignment="1" applyProtection="1">
      <alignment horizontal="left"/>
      <protection hidden="1"/>
    </xf>
    <xf numFmtId="0" fontId="7" fillId="0" borderId="0" xfId="0" applyFont="1" applyAlignment="1" applyProtection="1">
      <protection hidden="1"/>
    </xf>
    <xf numFmtId="0" fontId="2" fillId="0" borderId="0" xfId="0" applyFont="1" applyProtection="1">
      <protection hidden="1"/>
    </xf>
    <xf numFmtId="165" fontId="17" fillId="0" borderId="0" xfId="0" applyNumberFormat="1" applyFont="1" applyBorder="1" applyProtection="1">
      <protection hidden="1"/>
    </xf>
    <xf numFmtId="0" fontId="18" fillId="0" borderId="0" xfId="0" applyFont="1" applyProtection="1">
      <protection hidden="1"/>
    </xf>
    <xf numFmtId="0" fontId="20" fillId="0" borderId="0" xfId="0" applyFont="1" applyAlignment="1" applyProtection="1">
      <alignment vertical="center" wrapText="1"/>
      <protection hidden="1"/>
    </xf>
    <xf numFmtId="0" fontId="20" fillId="0" borderId="0" xfId="0" applyFont="1" applyProtection="1">
      <protection hidden="1"/>
    </xf>
    <xf numFmtId="0" fontId="0" fillId="0" borderId="0" xfId="0" applyFill="1" applyProtection="1">
      <protection hidden="1"/>
    </xf>
    <xf numFmtId="0" fontId="1" fillId="0" borderId="0" xfId="0" quotePrefix="1" applyFont="1" applyFill="1" applyBorder="1" applyAlignment="1" applyProtection="1">
      <alignment horizontal="right" vertical="center"/>
      <protection hidden="1"/>
    </xf>
    <xf numFmtId="0" fontId="16" fillId="2" borderId="1" xfId="0" applyFont="1" applyFill="1" applyBorder="1" applyAlignment="1" applyProtection="1">
      <alignment horizontal="center" vertical="center" wrapText="1"/>
      <protection hidden="1"/>
    </xf>
    <xf numFmtId="0" fontId="16" fillId="2" borderId="2" xfId="0" applyFont="1" applyFill="1" applyBorder="1" applyAlignment="1" applyProtection="1">
      <alignment horizontal="center" vertical="center" wrapText="1"/>
      <protection hidden="1"/>
    </xf>
    <xf numFmtId="0" fontId="11" fillId="2" borderId="3" xfId="0" applyFont="1" applyFill="1" applyBorder="1" applyProtection="1">
      <protection hidden="1"/>
    </xf>
    <xf numFmtId="0" fontId="11" fillId="2" borderId="4" xfId="0" applyFont="1" applyFill="1" applyBorder="1" applyProtection="1">
      <protection hidden="1"/>
    </xf>
    <xf numFmtId="0" fontId="21" fillId="2" borderId="4" xfId="0" applyFont="1" applyFill="1" applyBorder="1" applyAlignment="1" applyProtection="1">
      <alignment horizontal="right"/>
      <protection hidden="1"/>
    </xf>
    <xf numFmtId="0" fontId="18" fillId="3" borderId="1" xfId="0" applyFont="1" applyFill="1" applyBorder="1" applyProtection="1">
      <protection hidden="1"/>
    </xf>
    <xf numFmtId="0" fontId="19" fillId="3" borderId="1" xfId="0" quotePrefix="1" applyFont="1" applyFill="1" applyBorder="1" applyAlignment="1" applyProtection="1">
      <alignment horizontal="right"/>
      <protection hidden="1"/>
    </xf>
    <xf numFmtId="166" fontId="1" fillId="4" borderId="1" xfId="2" applyNumberFormat="1" applyFont="1" applyFill="1" applyBorder="1" applyAlignment="1" applyProtection="1">
      <alignment vertical="center"/>
      <protection hidden="1"/>
    </xf>
    <xf numFmtId="166" fontId="1" fillId="0" borderId="0" xfId="2" applyNumberFormat="1" applyFont="1" applyFill="1" applyBorder="1" applyAlignment="1" applyProtection="1">
      <alignment vertical="center"/>
      <protection hidden="1"/>
    </xf>
    <xf numFmtId="166" fontId="1" fillId="5" borderId="1" xfId="0" applyNumberFormat="1" applyFont="1" applyFill="1" applyBorder="1" applyAlignment="1" applyProtection="1">
      <alignment vertical="center"/>
      <protection hidden="1"/>
    </xf>
    <xf numFmtId="167" fontId="14" fillId="0" borderId="1" xfId="0" applyNumberFormat="1" applyFont="1" applyFill="1" applyBorder="1" applyProtection="1">
      <protection locked="0"/>
    </xf>
    <xf numFmtId="167" fontId="19" fillId="3" borderId="1" xfId="0" applyNumberFormat="1" applyFont="1" applyFill="1" applyBorder="1" applyProtection="1">
      <protection hidden="1"/>
    </xf>
    <xf numFmtId="166" fontId="18" fillId="0" borderId="2" xfId="0" applyNumberFormat="1" applyFont="1" applyFill="1" applyBorder="1" applyProtection="1">
      <protection locked="0"/>
    </xf>
    <xf numFmtId="166" fontId="18" fillId="0" borderId="1" xfId="0" applyNumberFormat="1" applyFont="1" applyFill="1" applyBorder="1" applyProtection="1">
      <protection locked="0"/>
    </xf>
    <xf numFmtId="166" fontId="16" fillId="2" borderId="2" xfId="2" applyNumberFormat="1" applyFont="1" applyFill="1" applyBorder="1" applyProtection="1">
      <protection hidden="1"/>
    </xf>
    <xf numFmtId="166" fontId="16" fillId="2" borderId="1" xfId="2" applyNumberFormat="1" applyFont="1" applyFill="1" applyBorder="1" applyProtection="1">
      <protection hidden="1"/>
    </xf>
    <xf numFmtId="166" fontId="18" fillId="0" borderId="0" xfId="0" applyNumberFormat="1" applyFont="1" applyProtection="1">
      <protection hidden="1"/>
    </xf>
    <xf numFmtId="166" fontId="19" fillId="0" borderId="0" xfId="0" quotePrefix="1" applyNumberFormat="1" applyFont="1" applyAlignment="1" applyProtection="1">
      <alignment horizontal="right"/>
      <protection hidden="1"/>
    </xf>
    <xf numFmtId="166" fontId="19" fillId="0" borderId="0" xfId="0" applyNumberFormat="1" applyFont="1" applyProtection="1">
      <protection hidden="1"/>
    </xf>
    <xf numFmtId="0" fontId="14" fillId="0" borderId="0" xfId="0" applyFont="1" applyAlignment="1" applyProtection="1">
      <protection hidden="1"/>
    </xf>
    <xf numFmtId="0" fontId="14" fillId="0" borderId="0" xfId="0" quotePrefix="1" applyFont="1" applyAlignment="1" applyProtection="1">
      <protection hidden="1"/>
    </xf>
    <xf numFmtId="0" fontId="18" fillId="0" borderId="0" xfId="0" applyFont="1" applyAlignment="1" applyProtection="1">
      <protection hidden="1"/>
    </xf>
    <xf numFmtId="167" fontId="18" fillId="0" borderId="1" xfId="0" applyNumberFormat="1" applyFont="1" applyFill="1" applyBorder="1" applyProtection="1">
      <protection locked="0"/>
    </xf>
    <xf numFmtId="167" fontId="19" fillId="3" borderId="1" xfId="0" applyNumberFormat="1" applyFont="1" applyFill="1" applyBorder="1" applyProtection="1"/>
    <xf numFmtId="167" fontId="2" fillId="0" borderId="1" xfId="0" applyNumberFormat="1" applyFont="1" applyFill="1" applyBorder="1" applyProtection="1">
      <protection hidden="1"/>
    </xf>
    <xf numFmtId="0" fontId="15" fillId="2" borderId="0" xfId="0" applyFont="1" applyFill="1" applyAlignment="1" applyProtection="1">
      <alignment horizontal="center"/>
      <protection hidden="1"/>
    </xf>
    <xf numFmtId="0" fontId="16" fillId="2" borderId="0" xfId="0" applyFont="1" applyFill="1" applyAlignment="1" applyProtection="1">
      <alignment horizontal="center"/>
      <protection hidden="1"/>
    </xf>
    <xf numFmtId="0" fontId="8" fillId="0" borderId="0" xfId="0" applyFont="1" applyAlignment="1" applyProtection="1">
      <alignment horizontal="center"/>
      <protection hidden="1"/>
    </xf>
    <xf numFmtId="0" fontId="24" fillId="6" borderId="5" xfId="0" applyFont="1" applyFill="1" applyBorder="1" applyAlignment="1" applyProtection="1">
      <alignment horizontal="center" vertical="center" wrapText="1"/>
      <protection hidden="1"/>
    </xf>
    <xf numFmtId="0" fontId="24" fillId="6" borderId="6" xfId="0" applyFont="1" applyFill="1" applyBorder="1" applyAlignment="1" applyProtection="1">
      <alignment horizontal="center" vertical="center" wrapText="1"/>
      <protection hidden="1"/>
    </xf>
    <xf numFmtId="0" fontId="24" fillId="6" borderId="2" xfId="0" applyFont="1" applyFill="1" applyBorder="1" applyAlignment="1" applyProtection="1">
      <alignment horizontal="center" vertical="center" wrapText="1"/>
      <protection hidden="1"/>
    </xf>
    <xf numFmtId="0" fontId="1" fillId="3" borderId="1" xfId="0" applyFont="1" applyFill="1" applyBorder="1" applyAlignment="1" applyProtection="1">
      <alignment horizontal="right"/>
      <protection hidden="1"/>
    </xf>
    <xf numFmtId="0" fontId="19" fillId="3" borderId="1" xfId="0" applyFont="1" applyFill="1" applyBorder="1" applyAlignment="1" applyProtection="1">
      <alignment horizontal="right"/>
      <protection hidden="1"/>
    </xf>
    <xf numFmtId="0" fontId="0" fillId="0" borderId="5" xfId="0" quotePrefix="1" applyFont="1" applyBorder="1" applyAlignment="1" applyProtection="1">
      <alignment horizontal="right"/>
      <protection hidden="1"/>
    </xf>
    <xf numFmtId="0" fontId="0" fillId="0" borderId="6" xfId="0" quotePrefix="1" applyFont="1" applyBorder="1" applyAlignment="1" applyProtection="1">
      <alignment horizontal="right"/>
      <protection hidden="1"/>
    </xf>
    <xf numFmtId="0" fontId="0" fillId="0" borderId="2" xfId="0" quotePrefix="1" applyFont="1" applyBorder="1" applyAlignment="1" applyProtection="1">
      <alignment horizontal="right"/>
      <protection hidden="1"/>
    </xf>
    <xf numFmtId="0" fontId="18" fillId="0" borderId="1" xfId="0" applyFont="1" applyBorder="1" applyAlignment="1" applyProtection="1">
      <alignment horizontal="right"/>
      <protection hidden="1"/>
    </xf>
    <xf numFmtId="0" fontId="2" fillId="0" borderId="1" xfId="0" applyFont="1" applyBorder="1" applyAlignment="1" applyProtection="1">
      <alignment horizontal="right"/>
      <protection hidden="1"/>
    </xf>
    <xf numFmtId="0" fontId="1" fillId="4" borderId="1" xfId="0" quotePrefix="1" applyFont="1" applyFill="1" applyBorder="1" applyAlignment="1" applyProtection="1">
      <alignment horizontal="right" vertical="center"/>
      <protection hidden="1"/>
    </xf>
    <xf numFmtId="0" fontId="1" fillId="5" borderId="5" xfId="0" quotePrefix="1" applyFont="1" applyFill="1" applyBorder="1" applyAlignment="1" applyProtection="1">
      <alignment horizontal="right" vertical="center"/>
      <protection hidden="1"/>
    </xf>
    <xf numFmtId="0" fontId="1" fillId="5" borderId="6" xfId="0" quotePrefix="1" applyFont="1" applyFill="1" applyBorder="1" applyAlignment="1" applyProtection="1">
      <alignment horizontal="right" vertical="center"/>
      <protection hidden="1"/>
    </xf>
    <xf numFmtId="0" fontId="1" fillId="5" borderId="2" xfId="0" quotePrefix="1" applyFont="1" applyFill="1" applyBorder="1" applyAlignment="1" applyProtection="1">
      <alignment horizontal="right" vertical="center"/>
      <protection hidden="1"/>
    </xf>
    <xf numFmtId="0" fontId="18" fillId="0" borderId="3" xfId="0" applyFont="1" applyBorder="1" applyAlignment="1" applyProtection="1">
      <alignment horizontal="right"/>
      <protection hidden="1"/>
    </xf>
    <xf numFmtId="0" fontId="18" fillId="0" borderId="4" xfId="0" applyFont="1" applyBorder="1" applyAlignment="1" applyProtection="1">
      <alignment horizontal="right"/>
      <protection hidden="1"/>
    </xf>
  </cellXfs>
  <cellStyles count="3">
    <cellStyle name="Euro" xfId="1" xr:uid="{00000000-0005-0000-0000-000000000000}"/>
    <cellStyle name="Monétaire" xfId="2"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5"/>
  <sheetViews>
    <sheetView showGridLines="0" tabSelected="1" workbookViewId="0">
      <selection activeCell="F32" sqref="F32"/>
    </sheetView>
  </sheetViews>
  <sheetFormatPr baseColWidth="10" defaultColWidth="12" defaultRowHeight="12.75" x14ac:dyDescent="0.2"/>
  <cols>
    <col min="1" max="4" width="15.83203125" style="1" customWidth="1"/>
    <col min="5" max="7" width="20.83203125" style="1" customWidth="1"/>
    <col min="8" max="8" width="30.83203125" style="1" bestFit="1" customWidth="1"/>
    <col min="9" max="16384" width="12" style="1"/>
  </cols>
  <sheetData>
    <row r="1" spans="1:11" ht="23.25" x14ac:dyDescent="0.35">
      <c r="A1" s="50" t="s">
        <v>16</v>
      </c>
      <c r="B1" s="50"/>
      <c r="C1" s="50"/>
      <c r="D1" s="50"/>
      <c r="E1" s="50"/>
      <c r="F1" s="50"/>
      <c r="G1" s="50"/>
      <c r="H1" s="17"/>
      <c r="I1" s="17"/>
    </row>
    <row r="2" spans="1:11" x14ac:dyDescent="0.2">
      <c r="A2" s="51"/>
      <c r="B2" s="51"/>
      <c r="C2" s="51"/>
      <c r="D2" s="51"/>
      <c r="E2" s="51"/>
      <c r="F2" s="51"/>
      <c r="G2" s="51"/>
    </row>
    <row r="3" spans="1:11" x14ac:dyDescent="0.2">
      <c r="A3" s="18"/>
      <c r="B3" s="18"/>
      <c r="C3" s="18"/>
      <c r="D3" s="18"/>
      <c r="E3" s="18"/>
      <c r="F3" s="18"/>
      <c r="G3" s="18"/>
    </row>
    <row r="4" spans="1:11" x14ac:dyDescent="0.2">
      <c r="A4" s="18"/>
      <c r="B4" s="18"/>
      <c r="C4" s="18"/>
      <c r="D4" s="18"/>
      <c r="E4" s="18"/>
      <c r="F4" s="18"/>
      <c r="G4" s="18"/>
    </row>
    <row r="5" spans="1:11" x14ac:dyDescent="0.2">
      <c r="A5" s="18"/>
      <c r="B5" s="18"/>
      <c r="C5" s="18"/>
      <c r="D5" s="18"/>
      <c r="E5" s="18"/>
      <c r="F5" s="18"/>
      <c r="G5" s="12"/>
      <c r="H5" s="12"/>
      <c r="I5" s="12"/>
    </row>
    <row r="6" spans="1:11" x14ac:dyDescent="0.2">
      <c r="A6" s="44"/>
      <c r="B6" s="44"/>
      <c r="C6" s="56" t="s">
        <v>17</v>
      </c>
      <c r="D6" s="57"/>
      <c r="E6" s="57"/>
      <c r="F6" s="48">
        <v>39732</v>
      </c>
      <c r="G6" s="14"/>
      <c r="H6" s="12"/>
      <c r="I6" s="12"/>
    </row>
    <row r="7" spans="1:11" x14ac:dyDescent="0.2">
      <c r="A7" s="45"/>
      <c r="B7" s="45"/>
      <c r="C7" s="58" t="s">
        <v>18</v>
      </c>
      <c r="D7" s="59"/>
      <c r="E7" s="60"/>
      <c r="F7" s="35"/>
      <c r="G7" s="19"/>
      <c r="H7" s="15" t="s">
        <v>4</v>
      </c>
      <c r="I7" s="13"/>
      <c r="J7" s="13"/>
    </row>
    <row r="8" spans="1:11" x14ac:dyDescent="0.2">
      <c r="A8" s="46"/>
      <c r="B8" s="46"/>
      <c r="C8" s="61" t="s">
        <v>12</v>
      </c>
      <c r="D8" s="61"/>
      <c r="E8" s="61"/>
      <c r="F8" s="49"/>
      <c r="G8" s="19"/>
      <c r="H8" s="16" t="s">
        <v>5</v>
      </c>
      <c r="I8" s="13"/>
      <c r="J8" s="13"/>
    </row>
    <row r="9" spans="1:11" x14ac:dyDescent="0.2">
      <c r="A9" s="46"/>
      <c r="B9" s="46"/>
      <c r="C9" s="62" t="s">
        <v>15</v>
      </c>
      <c r="D9" s="61"/>
      <c r="E9" s="61"/>
      <c r="F9" s="47"/>
      <c r="G9" s="19"/>
      <c r="H9" s="15" t="s">
        <v>6</v>
      </c>
      <c r="I9" s="13"/>
      <c r="J9" s="13"/>
    </row>
    <row r="10" spans="1:11" ht="12.75" customHeight="1" x14ac:dyDescent="0.2">
      <c r="A10" s="20"/>
      <c r="B10" s="20"/>
      <c r="C10" s="30"/>
      <c r="D10" s="30"/>
      <c r="E10" s="31" t="s">
        <v>1</v>
      </c>
      <c r="F10" s="36">
        <f>F7+F8+F9</f>
        <v>0</v>
      </c>
      <c r="G10" s="21"/>
      <c r="H10" s="13"/>
      <c r="I10" s="13"/>
      <c r="J10" s="13"/>
    </row>
    <row r="11" spans="1:11" x14ac:dyDescent="0.2">
      <c r="A11" s="22"/>
      <c r="B11" s="22"/>
      <c r="C11" s="22"/>
      <c r="D11" s="22"/>
      <c r="E11" s="22"/>
      <c r="F11" s="22"/>
      <c r="G11" s="12"/>
      <c r="H11" s="12"/>
      <c r="I11" s="12"/>
      <c r="K11" s="11"/>
    </row>
    <row r="12" spans="1:11" x14ac:dyDescent="0.2">
      <c r="A12" s="13"/>
      <c r="B12" s="13"/>
      <c r="C12" s="13"/>
      <c r="D12" s="13"/>
      <c r="E12" s="13"/>
      <c r="F12" s="13"/>
      <c r="G12" s="12"/>
      <c r="H12" s="12"/>
      <c r="I12" s="12"/>
    </row>
    <row r="13" spans="1:11" x14ac:dyDescent="0.2">
      <c r="A13" s="13"/>
      <c r="B13" s="13"/>
      <c r="C13" s="13"/>
      <c r="D13" s="13"/>
      <c r="E13" s="13"/>
      <c r="F13" s="13"/>
      <c r="G13" s="13"/>
    </row>
    <row r="14" spans="1:11" x14ac:dyDescent="0.2">
      <c r="A14" s="13"/>
      <c r="B14" s="13"/>
      <c r="C14" s="27"/>
      <c r="D14" s="28"/>
      <c r="E14" s="26" t="s">
        <v>7</v>
      </c>
      <c r="F14" s="25" t="s">
        <v>8</v>
      </c>
      <c r="G14" s="25" t="s">
        <v>9</v>
      </c>
    </row>
    <row r="15" spans="1:11" x14ac:dyDescent="0.2">
      <c r="A15" s="20"/>
      <c r="B15" s="20"/>
      <c r="C15" s="67" t="s">
        <v>10</v>
      </c>
      <c r="D15" s="68"/>
      <c r="E15" s="37"/>
      <c r="F15" s="38"/>
      <c r="G15" s="38"/>
    </row>
    <row r="16" spans="1:11" x14ac:dyDescent="0.2">
      <c r="A16" s="20"/>
      <c r="B16" s="20"/>
      <c r="C16" s="67" t="s">
        <v>11</v>
      </c>
      <c r="D16" s="68"/>
      <c r="E16" s="37"/>
      <c r="F16" s="38"/>
      <c r="G16" s="38"/>
    </row>
    <row r="17" spans="1:10" x14ac:dyDescent="0.2">
      <c r="A17" s="20"/>
      <c r="B17" s="20"/>
      <c r="C17" s="67" t="s">
        <v>0</v>
      </c>
      <c r="D17" s="68"/>
      <c r="E17" s="37"/>
      <c r="F17" s="38"/>
      <c r="G17" s="38"/>
    </row>
    <row r="18" spans="1:10" x14ac:dyDescent="0.2">
      <c r="A18" s="20"/>
      <c r="B18" s="20"/>
      <c r="C18" s="27"/>
      <c r="D18" s="29" t="s">
        <v>2</v>
      </c>
      <c r="E18" s="39">
        <f>SUM(E15:E17)</f>
        <v>0</v>
      </c>
      <c r="F18" s="40">
        <f>SUM(F15:F17)</f>
        <v>0</v>
      </c>
      <c r="G18" s="40">
        <f>SUM(G15:G17)</f>
        <v>0</v>
      </c>
    </row>
    <row r="19" spans="1:10" x14ac:dyDescent="0.2">
      <c r="A19" s="20"/>
      <c r="B19" s="20"/>
      <c r="C19" s="20"/>
      <c r="D19" s="20"/>
      <c r="E19" s="41"/>
      <c r="F19" s="42"/>
      <c r="G19" s="43"/>
      <c r="H19" s="2"/>
      <c r="J19" s="23"/>
    </row>
    <row r="20" spans="1:10" s="6" customFormat="1" ht="17.25" customHeight="1" x14ac:dyDescent="0.2">
      <c r="A20" s="63" t="s">
        <v>13</v>
      </c>
      <c r="B20" s="63"/>
      <c r="C20" s="63"/>
      <c r="D20" s="63"/>
      <c r="E20" s="32">
        <f>IF(F10&gt;8*F6,8*F6*1.875%,IF(F10&gt;(2.5*F6/1.875),F10*1.875%,F6*2.5%))</f>
        <v>993.30000000000007</v>
      </c>
      <c r="F20" s="32">
        <f>IF(F10&gt;0,IF(F10&gt;8*F6,F6*8*3%,IF(F6*7%+F10*3.75%&gt;F6*8*3%,F6*8*3%,F6*7%+F10*3.75%)),F6*7%)</f>
        <v>2781.2400000000002</v>
      </c>
      <c r="G20" s="32">
        <f>IF(F10&gt;8*F6,F6*10%+(8*F6-F6)*25%,IF(F10&gt;F6,F6*10%+(F10-F6)*25%,F6*10%))</f>
        <v>3973.2000000000003</v>
      </c>
      <c r="I20" s="7"/>
    </row>
    <row r="21" spans="1:10" s="6" customFormat="1" ht="17.25" customHeight="1" x14ac:dyDescent="0.2">
      <c r="A21" s="24"/>
      <c r="B21" s="24"/>
      <c r="C21" s="24"/>
      <c r="D21" s="24"/>
      <c r="E21" s="33"/>
      <c r="F21" s="33"/>
      <c r="G21" s="33"/>
      <c r="I21" s="7"/>
    </row>
    <row r="22" spans="1:10" s="6" customFormat="1" ht="18.75" customHeight="1" x14ac:dyDescent="0.2">
      <c r="A22" s="64" t="s">
        <v>3</v>
      </c>
      <c r="B22" s="65"/>
      <c r="C22" s="65"/>
      <c r="D22" s="66"/>
      <c r="E22" s="34">
        <f>IF(E18&gt;E20,E18-E20,0)</f>
        <v>0</v>
      </c>
      <c r="F22" s="34">
        <f>IF(F18&gt;F20,F18-F20,0)</f>
        <v>0</v>
      </c>
      <c r="G22" s="34">
        <f>IF(G18&gt;G20,G18-G20,0)</f>
        <v>0</v>
      </c>
      <c r="I22" s="8"/>
    </row>
    <row r="23" spans="1:10" x14ac:dyDescent="0.2">
      <c r="B23" s="3"/>
      <c r="C23" s="4"/>
      <c r="D23" s="9"/>
      <c r="E23" s="10"/>
      <c r="F23" s="10"/>
      <c r="G23" s="10"/>
      <c r="H23" s="5"/>
    </row>
    <row r="24" spans="1:10" ht="18.75" customHeight="1" x14ac:dyDescent="0.2">
      <c r="A24" s="53" t="s">
        <v>14</v>
      </c>
      <c r="B24" s="54"/>
      <c r="C24" s="54"/>
      <c r="D24" s="54"/>
      <c r="E24" s="54"/>
      <c r="F24" s="54"/>
      <c r="G24" s="55"/>
    </row>
    <row r="25" spans="1:10" x14ac:dyDescent="0.2">
      <c r="A25" s="52" t="str">
        <f>IF(E18+F18+G18-F8=0,"","ATTENTION, LES CHARGES SOCIALES VENTILEES NE SONT PAS EGALES A CELLES PORTEES SUR 2035")</f>
        <v/>
      </c>
      <c r="B25" s="52"/>
      <c r="C25" s="52"/>
      <c r="D25" s="52"/>
      <c r="E25" s="52"/>
      <c r="F25" s="52"/>
      <c r="G25" s="52"/>
    </row>
  </sheetData>
  <sheetProtection algorithmName="SHA-512" hashValue="g7WwRduNhowc15CpWv0ADjgL2D7bOWKcH4FgVITGCMSMPLtwVhinf92dYg0F7CJj2YaI/kYQCehH7aBOu1Z8Ag==" saltValue="eS63YdZwSEGBSQLh/P7bAA==" spinCount="100000" sheet="1" objects="1" scenarios="1"/>
  <protectedRanges>
    <protectedRange sqref="F7:F9" name="Plage1"/>
    <protectedRange sqref="E15:G17" name="Plage2"/>
  </protectedRanges>
  <mergeCells count="13">
    <mergeCell ref="A1:G1"/>
    <mergeCell ref="A2:G2"/>
    <mergeCell ref="A25:G25"/>
    <mergeCell ref="A24:G24"/>
    <mergeCell ref="C6:E6"/>
    <mergeCell ref="C7:E7"/>
    <mergeCell ref="C8:E8"/>
    <mergeCell ref="C9:E9"/>
    <mergeCell ref="A20:D20"/>
    <mergeCell ref="A22:D22"/>
    <mergeCell ref="C15:D15"/>
    <mergeCell ref="C16:D16"/>
    <mergeCell ref="C17:D17"/>
  </mergeCells>
  <phoneticPr fontId="0" type="noConversion"/>
  <printOptions horizontalCentered="1" verticalCentered="1"/>
  <pageMargins left="0.78740157480314965" right="0.78740157480314965" top="0.98425196850393704" bottom="0.98425196850393704" header="0.51181102362204722" footer="0.51181102362204722"/>
  <pageSetup paperSize="9"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Madelin 2018</vt:lpstr>
      <vt:lpstr>'Madelin 2018'!Zone_d_impression</vt:lpstr>
    </vt:vector>
  </TitlesOfParts>
  <Company>AGAVERY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Sylvie</dc:creator>
  <cp:lastModifiedBy>Yannick JAN</cp:lastModifiedBy>
  <cp:lastPrinted>2014-02-21T08:55:27Z</cp:lastPrinted>
  <dcterms:created xsi:type="dcterms:W3CDTF">1999-01-12T15:23:37Z</dcterms:created>
  <dcterms:modified xsi:type="dcterms:W3CDTF">2018-04-03T12:38:57Z</dcterms:modified>
</cp:coreProperties>
</file>