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760" yWindow="345" windowWidth="15375" windowHeight="4185" tabRatio="746"/>
  </bookViews>
  <sheets>
    <sheet name="1500" sheetId="1" r:id="rId1"/>
    <sheet name="1502" sheetId="2" r:id="rId2"/>
    <sheet name="1504" sheetId="3" r:id="rId3"/>
    <sheet name="1505" sheetId="4" r:id="rId4"/>
    <sheet name="1506" sheetId="5" r:id="rId5"/>
    <sheet name="1508" sheetId="6" r:id="rId6"/>
    <sheet name="1509" sheetId="7" r:id="rId7"/>
    <sheet name="1510" sheetId="8" r:id="rId8"/>
    <sheet name="1510bis" sheetId="9" r:id="rId9"/>
    <sheet name="1511" sheetId="10" r:id="rId10"/>
    <sheet name="OGBA00" sheetId="17" r:id="rId11"/>
    <sheet name="OGBA03" sheetId="18" r:id="rId12"/>
    <sheet name="2147" sheetId="12" r:id="rId13"/>
    <sheet name="2148" sheetId="13" r:id="rId14"/>
    <sheet name="2149" sheetId="11" r:id="rId15"/>
    <sheet name="RECAP 2012" sheetId="23" state="hidden" r:id="rId16"/>
    <sheet name="RECAP" sheetId="24" r:id="rId17"/>
    <sheet name="Historique Modif" sheetId="21" state="hidden" r:id="rId18"/>
    <sheet name="Mapping 2012-2013" sheetId="22" state="hidden" r:id="rId19"/>
  </sheets>
  <externalReferences>
    <externalReference r:id="rId20"/>
  </externalReferences>
  <definedNames>
    <definedName name="_xlnm._FilterDatabase" localSheetId="16" hidden="1">RECAP!$A$4:$X$350</definedName>
    <definedName name="_xlnm._FilterDatabase" localSheetId="15" hidden="1">'RECAP 2012'!$A$4:$X$342</definedName>
    <definedName name="année_bordereau" localSheetId="16">'[1]1500'!$AT$2</definedName>
    <definedName name="année_bordereau" localSheetId="15">'[1]1500'!$AT$2</definedName>
    <definedName name="année_bordereau">'1500'!$AT$2</definedName>
    <definedName name="année_DGI" localSheetId="16">'[1]2147'!$BE$3</definedName>
    <definedName name="année_DGI" localSheetId="15">'[1]2147'!$BE$3</definedName>
    <definedName name="année_DGI">'2147'!$BE$3</definedName>
    <definedName name="_xlnm.Print_Area" localSheetId="11">OGBA03!$A:$BH</definedName>
  </definedNames>
  <calcPr calcId="181029" fullCalcOnLoad="1"/>
</workbook>
</file>

<file path=xl/calcChain.xml><?xml version="1.0" encoding="utf-8"?>
<calcChain xmlns="http://schemas.openxmlformats.org/spreadsheetml/2006/main">
  <c r="G312" i="24" l="1"/>
  <c r="G313" i="24"/>
  <c r="Q241" i="24"/>
  <c r="O241" i="24"/>
  <c r="M241" i="24"/>
  <c r="K241" i="24"/>
  <c r="I241" i="24"/>
  <c r="X260" i="24"/>
  <c r="S260" i="24"/>
  <c r="Q260" i="24"/>
  <c r="O260" i="24"/>
  <c r="M260" i="24"/>
  <c r="K260" i="24"/>
  <c r="I260" i="24"/>
  <c r="G260" i="24"/>
  <c r="W260" i="24"/>
  <c r="E260" i="24"/>
  <c r="X259" i="24"/>
  <c r="S259" i="24"/>
  <c r="Q259" i="24"/>
  <c r="O259" i="24"/>
  <c r="M259" i="24"/>
  <c r="K259" i="24"/>
  <c r="I259" i="24"/>
  <c r="G259" i="24"/>
  <c r="E259" i="24"/>
  <c r="X258" i="24"/>
  <c r="S258" i="24"/>
  <c r="Q258" i="24"/>
  <c r="O258" i="24"/>
  <c r="M258" i="24"/>
  <c r="K258" i="24"/>
  <c r="I258" i="24"/>
  <c r="G258" i="24"/>
  <c r="E258" i="24"/>
  <c r="I82" i="24"/>
  <c r="S103" i="24"/>
  <c r="S102" i="24"/>
  <c r="S101" i="24"/>
  <c r="S100" i="24"/>
  <c r="S99" i="24"/>
  <c r="S98" i="24"/>
  <c r="S97" i="24"/>
  <c r="S96" i="24"/>
  <c r="S95" i="24"/>
  <c r="S94" i="24"/>
  <c r="S93" i="24"/>
  <c r="S92" i="24"/>
  <c r="S91" i="24"/>
  <c r="S90" i="24"/>
  <c r="S89" i="24"/>
  <c r="S88" i="24"/>
  <c r="S87" i="24"/>
  <c r="S86" i="24"/>
  <c r="S85" i="24"/>
  <c r="S84" i="24"/>
  <c r="S83" i="24"/>
  <c r="S82" i="24"/>
  <c r="S81" i="24"/>
  <c r="O298" i="24"/>
  <c r="O295" i="24"/>
  <c r="K298" i="24"/>
  <c r="K295" i="24"/>
  <c r="BC76" i="18"/>
  <c r="AX76" i="18"/>
  <c r="AS76" i="18"/>
  <c r="AN76" i="18"/>
  <c r="AI76" i="18"/>
  <c r="AD76" i="18"/>
  <c r="G308" i="24"/>
  <c r="W308" i="24"/>
  <c r="G307" i="24"/>
  <c r="W307" i="24"/>
  <c r="G302" i="24"/>
  <c r="G147" i="24"/>
  <c r="W349" i="24"/>
  <c r="E241" i="24"/>
  <c r="W302" i="24"/>
  <c r="Q298" i="24"/>
  <c r="Q295" i="24"/>
  <c r="M298" i="24"/>
  <c r="M295" i="24"/>
  <c r="I298" i="24"/>
  <c r="I295" i="24"/>
  <c r="G298" i="24"/>
  <c r="G297" i="24"/>
  <c r="W297" i="24"/>
  <c r="G296" i="24"/>
  <c r="W296" i="24"/>
  <c r="S274" i="24"/>
  <c r="Q274" i="24"/>
  <c r="O274" i="24"/>
  <c r="M274" i="24"/>
  <c r="K274" i="24"/>
  <c r="I274" i="24"/>
  <c r="G274" i="24"/>
  <c r="S289" i="24"/>
  <c r="Q289" i="24"/>
  <c r="O289" i="24"/>
  <c r="M289" i="24"/>
  <c r="K289" i="24"/>
  <c r="W289" i="24"/>
  <c r="I289" i="24"/>
  <c r="G289" i="24"/>
  <c r="S288" i="24"/>
  <c r="Q288" i="24"/>
  <c r="O288" i="24"/>
  <c r="M288" i="24"/>
  <c r="W288" i="24"/>
  <c r="K288" i="24"/>
  <c r="I288" i="24"/>
  <c r="G288" i="24"/>
  <c r="E263" i="24"/>
  <c r="S263" i="24"/>
  <c r="Q263" i="24"/>
  <c r="O263" i="24"/>
  <c r="M263" i="24"/>
  <c r="K263" i="24"/>
  <c r="I263" i="24"/>
  <c r="G342" i="22"/>
  <c r="E342" i="22"/>
  <c r="AO341" i="22"/>
  <c r="AN341" i="22"/>
  <c r="G341" i="22"/>
  <c r="E341" i="22"/>
  <c r="AO340" i="22"/>
  <c r="AN340" i="22"/>
  <c r="G340" i="22"/>
  <c r="E340" i="22"/>
  <c r="AO339" i="22"/>
  <c r="AN339" i="22"/>
  <c r="G339" i="22"/>
  <c r="E339" i="22"/>
  <c r="AO338" i="22"/>
  <c r="AN338" i="22"/>
  <c r="G338" i="22"/>
  <c r="E338" i="22"/>
  <c r="AO337" i="22"/>
  <c r="AN337" i="22"/>
  <c r="G337" i="22"/>
  <c r="E337" i="22"/>
  <c r="AO336" i="22"/>
  <c r="AN336" i="22"/>
  <c r="G336" i="22"/>
  <c r="E336" i="22"/>
  <c r="AO335" i="22"/>
  <c r="AN335" i="22"/>
  <c r="G335" i="22"/>
  <c r="E335" i="22"/>
  <c r="AO334" i="22"/>
  <c r="AN334" i="22"/>
  <c r="G334" i="22"/>
  <c r="E334" i="22"/>
  <c r="AO333" i="22"/>
  <c r="AN333" i="22"/>
  <c r="G333" i="22"/>
  <c r="E333" i="22"/>
  <c r="AO332" i="22"/>
  <c r="AN332" i="22"/>
  <c r="G332" i="22"/>
  <c r="E332" i="22"/>
  <c r="AO331" i="22"/>
  <c r="AN331" i="22"/>
  <c r="G331" i="22"/>
  <c r="E331" i="22"/>
  <c r="AO330" i="22"/>
  <c r="AN330" i="22"/>
  <c r="G330" i="22"/>
  <c r="E330" i="22"/>
  <c r="AO329" i="22"/>
  <c r="AN329" i="22"/>
  <c r="G329" i="22"/>
  <c r="E329" i="22"/>
  <c r="AO328" i="22"/>
  <c r="AN328" i="22"/>
  <c r="G328" i="22"/>
  <c r="E328" i="22"/>
  <c r="AO327" i="22"/>
  <c r="AN327" i="22"/>
  <c r="G327" i="22"/>
  <c r="E327" i="22"/>
  <c r="AO326" i="22"/>
  <c r="AN326" i="22"/>
  <c r="G326" i="22"/>
  <c r="E326" i="22"/>
  <c r="AO325" i="22"/>
  <c r="AN325" i="22"/>
  <c r="G325" i="22"/>
  <c r="E325" i="22"/>
  <c r="AO324" i="22"/>
  <c r="AN324" i="22"/>
  <c r="G324" i="22"/>
  <c r="E324" i="22"/>
  <c r="AO323" i="22"/>
  <c r="AN323" i="22"/>
  <c r="G323" i="22"/>
  <c r="E323" i="22"/>
  <c r="AO322" i="22"/>
  <c r="AN322" i="22"/>
  <c r="G322" i="22"/>
  <c r="E322" i="22"/>
  <c r="AO321" i="22"/>
  <c r="AN321" i="22"/>
  <c r="G321" i="22"/>
  <c r="E321" i="22"/>
  <c r="AO320" i="22"/>
  <c r="AN320" i="22"/>
  <c r="G320" i="22"/>
  <c r="E320" i="22"/>
  <c r="AO319" i="22"/>
  <c r="AN319" i="22"/>
  <c r="G319" i="22"/>
  <c r="E319" i="22"/>
  <c r="AO318" i="22"/>
  <c r="AN318" i="22"/>
  <c r="G318" i="22"/>
  <c r="E318" i="22"/>
  <c r="AO317" i="22"/>
  <c r="AN317" i="22"/>
  <c r="G317" i="22"/>
  <c r="E317" i="22"/>
  <c r="AO316" i="22"/>
  <c r="AN316" i="22"/>
  <c r="G316" i="22"/>
  <c r="E316" i="22"/>
  <c r="AO315" i="22"/>
  <c r="AN315" i="22"/>
  <c r="G315" i="22"/>
  <c r="E315" i="22"/>
  <c r="AO314" i="22"/>
  <c r="AN314" i="22"/>
  <c r="G314" i="22"/>
  <c r="E314" i="22"/>
  <c r="AO313" i="22"/>
  <c r="AN313" i="22"/>
  <c r="G313" i="22"/>
  <c r="E313" i="22"/>
  <c r="AO312" i="22"/>
  <c r="AN312" i="22"/>
  <c r="G312" i="22"/>
  <c r="E312" i="22"/>
  <c r="AO311" i="22"/>
  <c r="AN311" i="22"/>
  <c r="G311" i="22"/>
  <c r="E311" i="22"/>
  <c r="AO310" i="22"/>
  <c r="AN310" i="22"/>
  <c r="G310" i="22"/>
  <c r="E310" i="22"/>
  <c r="G309" i="22"/>
  <c r="G308" i="22"/>
  <c r="G307" i="22"/>
  <c r="G306" i="22"/>
  <c r="P305" i="22"/>
  <c r="L305" i="22"/>
  <c r="G305" i="22"/>
  <c r="G304" i="22"/>
  <c r="T303" i="22"/>
  <c r="P303" i="22"/>
  <c r="L303" i="22"/>
  <c r="G303" i="22"/>
  <c r="AO302" i="22"/>
  <c r="AN302" i="22"/>
  <c r="G302" i="22"/>
  <c r="E302" i="22"/>
  <c r="AO301" i="22"/>
  <c r="AN301" i="22"/>
  <c r="G301" i="22"/>
  <c r="E301" i="22"/>
  <c r="AO300" i="22"/>
  <c r="AN300" i="22"/>
  <c r="G300" i="22"/>
  <c r="E300" i="22"/>
  <c r="AO299" i="22"/>
  <c r="AN299" i="22"/>
  <c r="G299" i="22"/>
  <c r="E299" i="22"/>
  <c r="G298" i="22"/>
  <c r="AN298" i="22"/>
  <c r="G297" i="22"/>
  <c r="AN297" i="22"/>
  <c r="G296" i="22"/>
  <c r="AN296" i="22"/>
  <c r="G295" i="22"/>
  <c r="AN295" i="22"/>
  <c r="AF294" i="22"/>
  <c r="AB294" i="22"/>
  <c r="T294" i="22"/>
  <c r="P294" i="22"/>
  <c r="L294" i="22"/>
  <c r="G294" i="22"/>
  <c r="G293" i="22"/>
  <c r="AN293" i="22"/>
  <c r="G292" i="22"/>
  <c r="AN292" i="22"/>
  <c r="AF291" i="22"/>
  <c r="AB291" i="22"/>
  <c r="T291" i="22"/>
  <c r="P291" i="22"/>
  <c r="L291" i="22"/>
  <c r="AN291" i="22"/>
  <c r="G290" i="22"/>
  <c r="AN290" i="22"/>
  <c r="G289" i="22"/>
  <c r="AN289" i="22"/>
  <c r="G288" i="22"/>
  <c r="AN288" i="22"/>
  <c r="G287" i="22"/>
  <c r="AN287" i="22"/>
  <c r="G286" i="22"/>
  <c r="AN286" i="22"/>
  <c r="AF285" i="22"/>
  <c r="AB285" i="22"/>
  <c r="X285" i="22"/>
  <c r="T285" i="22"/>
  <c r="P285" i="22"/>
  <c r="L285" i="22"/>
  <c r="G285" i="22"/>
  <c r="E285" i="22"/>
  <c r="AF284" i="22"/>
  <c r="AB284" i="22"/>
  <c r="X284" i="22"/>
  <c r="T284" i="22"/>
  <c r="P284" i="22"/>
  <c r="L284" i="22"/>
  <c r="G284" i="22"/>
  <c r="E284" i="22"/>
  <c r="AF283" i="22"/>
  <c r="AB283" i="22"/>
  <c r="X283" i="22"/>
  <c r="T283" i="22"/>
  <c r="P283" i="22"/>
  <c r="L283" i="22"/>
  <c r="G283" i="22"/>
  <c r="E283" i="22"/>
  <c r="AF282" i="22"/>
  <c r="AB282" i="22"/>
  <c r="X282" i="22"/>
  <c r="T282" i="22"/>
  <c r="P282" i="22"/>
  <c r="L282" i="22"/>
  <c r="G282" i="22"/>
  <c r="E282" i="22"/>
  <c r="AF281" i="22"/>
  <c r="AB281" i="22"/>
  <c r="X281" i="22"/>
  <c r="T281" i="22"/>
  <c r="P281" i="22"/>
  <c r="L281" i="22"/>
  <c r="G281" i="22"/>
  <c r="E281" i="22"/>
  <c r="AF280" i="22"/>
  <c r="AB280" i="22"/>
  <c r="X280" i="22"/>
  <c r="T280" i="22"/>
  <c r="P280" i="22"/>
  <c r="L280" i="22"/>
  <c r="G280" i="22"/>
  <c r="E280" i="22"/>
  <c r="AF279" i="22"/>
  <c r="AB279" i="22"/>
  <c r="X279" i="22"/>
  <c r="T279" i="22"/>
  <c r="P279" i="22"/>
  <c r="L279" i="22"/>
  <c r="G279" i="22"/>
  <c r="E279" i="22"/>
  <c r="AO278" i="22"/>
  <c r="AF278" i="22"/>
  <c r="AB278" i="22"/>
  <c r="X278" i="22"/>
  <c r="T278" i="22"/>
  <c r="P278" i="22"/>
  <c r="L278" i="22"/>
  <c r="G278" i="22"/>
  <c r="AN278" i="22"/>
  <c r="E278" i="22"/>
  <c r="AF277" i="22"/>
  <c r="AB277" i="22"/>
  <c r="X277" i="22"/>
  <c r="T277" i="22"/>
  <c r="P277" i="22"/>
  <c r="L277" i="22"/>
  <c r="G277" i="22"/>
  <c r="E277" i="22"/>
  <c r="AF276" i="22"/>
  <c r="AB276" i="22"/>
  <c r="X276" i="22"/>
  <c r="T276" i="22"/>
  <c r="P276" i="22"/>
  <c r="L276" i="22"/>
  <c r="G276" i="22"/>
  <c r="E276" i="22"/>
  <c r="AO275" i="22"/>
  <c r="AF275" i="22"/>
  <c r="AB275" i="22"/>
  <c r="X275" i="22"/>
  <c r="T275" i="22"/>
  <c r="P275" i="22"/>
  <c r="L275" i="22"/>
  <c r="G275" i="22"/>
  <c r="AN275" i="22"/>
  <c r="E275" i="22"/>
  <c r="AF274" i="22"/>
  <c r="AB274" i="22"/>
  <c r="X274" i="22"/>
  <c r="T274" i="22"/>
  <c r="P274" i="22"/>
  <c r="L274" i="22"/>
  <c r="G274" i="22"/>
  <c r="AN274" i="22"/>
  <c r="E274" i="22"/>
  <c r="AO273" i="22"/>
  <c r="AF273" i="22"/>
  <c r="AB273" i="22"/>
  <c r="X273" i="22"/>
  <c r="T273" i="22"/>
  <c r="P273" i="22"/>
  <c r="L273" i="22"/>
  <c r="G273" i="22"/>
  <c r="AN273" i="22"/>
  <c r="E273" i="22"/>
  <c r="AF272" i="22"/>
  <c r="AB272" i="22"/>
  <c r="X272" i="22"/>
  <c r="T272" i="22"/>
  <c r="P272" i="22"/>
  <c r="L272" i="22"/>
  <c r="G272" i="22"/>
  <c r="AN272" i="22"/>
  <c r="E272" i="22"/>
  <c r="AF271" i="22"/>
  <c r="AB271" i="22"/>
  <c r="X271" i="22"/>
  <c r="T271" i="22"/>
  <c r="P271" i="22"/>
  <c r="L271" i="22"/>
  <c r="G271" i="22"/>
  <c r="AN271" i="22"/>
  <c r="E271" i="22"/>
  <c r="AF269" i="22"/>
  <c r="AB269" i="22"/>
  <c r="X269" i="22"/>
  <c r="T269" i="22"/>
  <c r="P269" i="22"/>
  <c r="L269" i="22"/>
  <c r="G269" i="22"/>
  <c r="E269" i="22"/>
  <c r="AF268" i="22"/>
  <c r="AB268" i="22"/>
  <c r="X268" i="22"/>
  <c r="T268" i="22"/>
  <c r="P268" i="22"/>
  <c r="L268" i="22"/>
  <c r="G268" i="22"/>
  <c r="E268" i="22"/>
  <c r="AF267" i="22"/>
  <c r="AB267" i="22"/>
  <c r="X267" i="22"/>
  <c r="T267" i="22"/>
  <c r="P267" i="22"/>
  <c r="L267" i="22"/>
  <c r="G267" i="22"/>
  <c r="E267" i="22"/>
  <c r="AF266" i="22"/>
  <c r="AB266" i="22"/>
  <c r="X266" i="22"/>
  <c r="T266" i="22"/>
  <c r="P266" i="22"/>
  <c r="L266" i="22"/>
  <c r="G266" i="22"/>
  <c r="AN266" i="22"/>
  <c r="E266" i="22"/>
  <c r="AF265" i="22"/>
  <c r="AB265" i="22"/>
  <c r="X265" i="22"/>
  <c r="T265" i="22"/>
  <c r="P265" i="22"/>
  <c r="L265" i="22"/>
  <c r="G265" i="22"/>
  <c r="AN265" i="22"/>
  <c r="E265" i="22"/>
  <c r="AF264" i="22"/>
  <c r="AB264" i="22"/>
  <c r="X264" i="22"/>
  <c r="T264" i="22"/>
  <c r="P264" i="22"/>
  <c r="L264" i="22"/>
  <c r="G264" i="22"/>
  <c r="AN264" i="22"/>
  <c r="E264" i="22"/>
  <c r="AF263" i="22"/>
  <c r="AB263" i="22"/>
  <c r="X263" i="22"/>
  <c r="T263" i="22"/>
  <c r="P263" i="22"/>
  <c r="L263" i="22"/>
  <c r="G263" i="22"/>
  <c r="E263" i="22"/>
  <c r="AF262" i="22"/>
  <c r="AB262" i="22"/>
  <c r="X262" i="22"/>
  <c r="T262" i="22"/>
  <c r="P262" i="22"/>
  <c r="L262" i="22"/>
  <c r="G262" i="22"/>
  <c r="E262" i="22"/>
  <c r="AF261" i="22"/>
  <c r="AB261" i="22"/>
  <c r="X261" i="22"/>
  <c r="T261" i="22"/>
  <c r="P261" i="22"/>
  <c r="L261" i="22"/>
  <c r="G261" i="22"/>
  <c r="AN261" i="22"/>
  <c r="E261" i="22"/>
  <c r="AF260" i="22"/>
  <c r="AB260" i="22"/>
  <c r="X260" i="22"/>
  <c r="T260" i="22"/>
  <c r="P260" i="22"/>
  <c r="L260" i="22"/>
  <c r="G260" i="22"/>
  <c r="AN260" i="22"/>
  <c r="E260" i="22"/>
  <c r="G259" i="22"/>
  <c r="AF258" i="22"/>
  <c r="AB258" i="22"/>
  <c r="X258" i="22"/>
  <c r="T258" i="22"/>
  <c r="P258" i="22"/>
  <c r="L258" i="22"/>
  <c r="G258" i="22"/>
  <c r="AN258" i="22"/>
  <c r="E258" i="22"/>
  <c r="AF257" i="22"/>
  <c r="AB257" i="22"/>
  <c r="X257" i="22"/>
  <c r="T257" i="22"/>
  <c r="P257" i="22"/>
  <c r="L257" i="22"/>
  <c r="G257" i="22"/>
  <c r="AN257" i="22"/>
  <c r="E257" i="22"/>
  <c r="AO256" i="22"/>
  <c r="AF256" i="22"/>
  <c r="AB256" i="22"/>
  <c r="X256" i="22"/>
  <c r="T256" i="22"/>
  <c r="P256" i="22"/>
  <c r="L256" i="22"/>
  <c r="G256" i="22"/>
  <c r="E256" i="22"/>
  <c r="AO255" i="22"/>
  <c r="AF255" i="22"/>
  <c r="AB255" i="22"/>
  <c r="X255" i="22"/>
  <c r="T255" i="22"/>
  <c r="P255" i="22"/>
  <c r="L255" i="22"/>
  <c r="G255" i="22"/>
  <c r="AN255" i="22"/>
  <c r="E255" i="22"/>
  <c r="AO254" i="22"/>
  <c r="AF254" i="22"/>
  <c r="AB254" i="22"/>
  <c r="X254" i="22"/>
  <c r="T254" i="22"/>
  <c r="P254" i="22"/>
  <c r="L254" i="22"/>
  <c r="G254" i="22"/>
  <c r="AN254" i="22"/>
  <c r="E254" i="22"/>
  <c r="AO253" i="22"/>
  <c r="AF253" i="22"/>
  <c r="AB253" i="22"/>
  <c r="X253" i="22"/>
  <c r="T253" i="22"/>
  <c r="P253" i="22"/>
  <c r="L253" i="22"/>
  <c r="G253" i="22"/>
  <c r="AN253" i="22"/>
  <c r="E253" i="22"/>
  <c r="AO252" i="22"/>
  <c r="AF252" i="22"/>
  <c r="AB252" i="22"/>
  <c r="X252" i="22"/>
  <c r="T252" i="22"/>
  <c r="P252" i="22"/>
  <c r="L252" i="22"/>
  <c r="G252" i="22"/>
  <c r="AN252" i="22"/>
  <c r="E252" i="22"/>
  <c r="AO251" i="22"/>
  <c r="AF251" i="22"/>
  <c r="AB251" i="22"/>
  <c r="X251" i="22"/>
  <c r="T251" i="22"/>
  <c r="P251" i="22"/>
  <c r="L251" i="22"/>
  <c r="G251" i="22"/>
  <c r="AN251" i="22"/>
  <c r="E251" i="22"/>
  <c r="AF250" i="22"/>
  <c r="AB250" i="22"/>
  <c r="X250" i="22"/>
  <c r="T250" i="22"/>
  <c r="P250" i="22"/>
  <c r="L250" i="22"/>
  <c r="G250" i="22"/>
  <c r="AN250" i="22"/>
  <c r="E250" i="22"/>
  <c r="AF249" i="22"/>
  <c r="AB249" i="22"/>
  <c r="X249" i="22"/>
  <c r="T249" i="22"/>
  <c r="P249" i="22"/>
  <c r="L249" i="22"/>
  <c r="G249" i="22"/>
  <c r="E249" i="22"/>
  <c r="AO248" i="22"/>
  <c r="AF248" i="22"/>
  <c r="AB248" i="22"/>
  <c r="X248" i="22"/>
  <c r="T248" i="22"/>
  <c r="P248" i="22"/>
  <c r="AN248" i="22"/>
  <c r="L248" i="22"/>
  <c r="G248" i="22"/>
  <c r="E248" i="22"/>
  <c r="AO247" i="22"/>
  <c r="AF247" i="22"/>
  <c r="AB247" i="22"/>
  <c r="X247" i="22"/>
  <c r="T247" i="22"/>
  <c r="P247" i="22"/>
  <c r="L247" i="22"/>
  <c r="G247" i="22"/>
  <c r="AN247" i="22"/>
  <c r="E247" i="22"/>
  <c r="AO246" i="22"/>
  <c r="AF246" i="22"/>
  <c r="AB246" i="22"/>
  <c r="X246" i="22"/>
  <c r="T246" i="22"/>
  <c r="P246" i="22"/>
  <c r="AN246" i="22"/>
  <c r="L246" i="22"/>
  <c r="G246" i="22"/>
  <c r="E246" i="22"/>
  <c r="AO245" i="22"/>
  <c r="AF245" i="22"/>
  <c r="AB245" i="22"/>
  <c r="X245" i="22"/>
  <c r="T245" i="22"/>
  <c r="P245" i="22"/>
  <c r="L245" i="22"/>
  <c r="G245" i="22"/>
  <c r="AN245" i="22"/>
  <c r="E245" i="22"/>
  <c r="AO244" i="22"/>
  <c r="AF244" i="22"/>
  <c r="AB244" i="22"/>
  <c r="X244" i="22"/>
  <c r="T244" i="22"/>
  <c r="P244" i="22"/>
  <c r="AN244" i="22"/>
  <c r="L244" i="22"/>
  <c r="G244" i="22"/>
  <c r="E244" i="22"/>
  <c r="AO243" i="22"/>
  <c r="AF243" i="22"/>
  <c r="AB243" i="22"/>
  <c r="X243" i="22"/>
  <c r="T243" i="22"/>
  <c r="P243" i="22"/>
  <c r="L243" i="22"/>
  <c r="AN243" i="22"/>
  <c r="G243" i="22"/>
  <c r="E243" i="22"/>
  <c r="AO242" i="22"/>
  <c r="AF242" i="22"/>
  <c r="AB242" i="22"/>
  <c r="X242" i="22"/>
  <c r="T242" i="22"/>
  <c r="P242" i="22"/>
  <c r="AN242" i="22"/>
  <c r="L242" i="22"/>
  <c r="G242" i="22"/>
  <c r="E242" i="22"/>
  <c r="AO241" i="22"/>
  <c r="AF241" i="22"/>
  <c r="AB241" i="22"/>
  <c r="X241" i="22"/>
  <c r="T241" i="22"/>
  <c r="P241" i="22"/>
  <c r="L241" i="22"/>
  <c r="G241" i="22"/>
  <c r="E241" i="22"/>
  <c r="L240" i="22"/>
  <c r="G240" i="22"/>
  <c r="AN240" i="22"/>
  <c r="F240" i="22"/>
  <c r="E240" i="22"/>
  <c r="L239" i="22"/>
  <c r="G239" i="22"/>
  <c r="AN239" i="22"/>
  <c r="F239" i="22"/>
  <c r="E239" i="22"/>
  <c r="L238" i="22"/>
  <c r="AN238" i="22"/>
  <c r="G238" i="22"/>
  <c r="F238" i="22"/>
  <c r="E238" i="22"/>
  <c r="T237" i="22"/>
  <c r="P237" i="22"/>
  <c r="L237" i="22"/>
  <c r="G237" i="22"/>
  <c r="AN237" i="22"/>
  <c r="F237" i="22"/>
  <c r="E237" i="22"/>
  <c r="T236" i="22"/>
  <c r="P236" i="22"/>
  <c r="L236" i="22"/>
  <c r="G236" i="22"/>
  <c r="AN236" i="22"/>
  <c r="F236" i="22"/>
  <c r="E236" i="22"/>
  <c r="T235" i="22"/>
  <c r="P235" i="22"/>
  <c r="L235" i="22"/>
  <c r="G235" i="22"/>
  <c r="F235" i="22"/>
  <c r="E235" i="22"/>
  <c r="T234" i="22"/>
  <c r="P234" i="22"/>
  <c r="L234" i="22"/>
  <c r="G234" i="22"/>
  <c r="AN234" i="22"/>
  <c r="F234" i="22"/>
  <c r="E234" i="22"/>
  <c r="T233" i="22"/>
  <c r="P233" i="22"/>
  <c r="L233" i="22"/>
  <c r="G233" i="22"/>
  <c r="AN233" i="22"/>
  <c r="F233" i="22"/>
  <c r="E233" i="22"/>
  <c r="T232" i="22"/>
  <c r="P232" i="22"/>
  <c r="L232" i="22"/>
  <c r="G232" i="22"/>
  <c r="AN232" i="22"/>
  <c r="F232" i="22"/>
  <c r="E232" i="22"/>
  <c r="T231" i="22"/>
  <c r="P231" i="22"/>
  <c r="L231" i="22"/>
  <c r="G231" i="22"/>
  <c r="F231" i="22"/>
  <c r="E231" i="22"/>
  <c r="T230" i="22"/>
  <c r="P230" i="22"/>
  <c r="L230" i="22"/>
  <c r="AN230" i="22"/>
  <c r="G230" i="22"/>
  <c r="F230" i="22"/>
  <c r="E230" i="22"/>
  <c r="T229" i="22"/>
  <c r="P229" i="22"/>
  <c r="L229" i="22"/>
  <c r="G229" i="22"/>
  <c r="AN229" i="22"/>
  <c r="F229" i="22"/>
  <c r="E229" i="22"/>
  <c r="T228" i="22"/>
  <c r="P228" i="22"/>
  <c r="L228" i="22"/>
  <c r="G228" i="22"/>
  <c r="AN228" i="22"/>
  <c r="F228" i="22"/>
  <c r="E228" i="22"/>
  <c r="T227" i="22"/>
  <c r="P227" i="22"/>
  <c r="L227" i="22"/>
  <c r="G227" i="22"/>
  <c r="F227" i="22"/>
  <c r="E227" i="22"/>
  <c r="T226" i="22"/>
  <c r="P226" i="22"/>
  <c r="L226" i="22"/>
  <c r="AN226" i="22"/>
  <c r="G226" i="22"/>
  <c r="F226" i="22"/>
  <c r="E226" i="22"/>
  <c r="T225" i="22"/>
  <c r="P225" i="22"/>
  <c r="L225" i="22"/>
  <c r="G225" i="22"/>
  <c r="AN225" i="22"/>
  <c r="F225" i="22"/>
  <c r="E225" i="22"/>
  <c r="T224" i="22"/>
  <c r="P224" i="22"/>
  <c r="L224" i="22"/>
  <c r="G224" i="22"/>
  <c r="AN224" i="22"/>
  <c r="F224" i="22"/>
  <c r="E224" i="22"/>
  <c r="T223" i="22"/>
  <c r="P223" i="22"/>
  <c r="AN223" i="22"/>
  <c r="L223" i="22"/>
  <c r="G223" i="22"/>
  <c r="F223" i="22"/>
  <c r="E223" i="22"/>
  <c r="T222" i="22"/>
  <c r="P222" i="22"/>
  <c r="L222" i="22"/>
  <c r="G222" i="22"/>
  <c r="AN222" i="22"/>
  <c r="F222" i="22"/>
  <c r="E222" i="22"/>
  <c r="T221" i="22"/>
  <c r="P221" i="22"/>
  <c r="L221" i="22"/>
  <c r="G221" i="22"/>
  <c r="AN221" i="22"/>
  <c r="F221" i="22"/>
  <c r="E221" i="22"/>
  <c r="T220" i="22"/>
  <c r="P220" i="22"/>
  <c r="L220" i="22"/>
  <c r="G220" i="22"/>
  <c r="AN220" i="22"/>
  <c r="F220" i="22"/>
  <c r="E220" i="22"/>
  <c r="T219" i="22"/>
  <c r="P219" i="22"/>
  <c r="AN219" i="22"/>
  <c r="L219" i="22"/>
  <c r="G219" i="22"/>
  <c r="F219" i="22"/>
  <c r="E219" i="22"/>
  <c r="T218" i="22"/>
  <c r="P218" i="22"/>
  <c r="L218" i="22"/>
  <c r="G218" i="22"/>
  <c r="AN218" i="22"/>
  <c r="F218" i="22"/>
  <c r="E218" i="22"/>
  <c r="T217" i="22"/>
  <c r="P217" i="22"/>
  <c r="L217" i="22"/>
  <c r="G217" i="22"/>
  <c r="AN217" i="22"/>
  <c r="F217" i="22"/>
  <c r="E217" i="22"/>
  <c r="T216" i="22"/>
  <c r="P216" i="22"/>
  <c r="L216" i="22"/>
  <c r="G216" i="22"/>
  <c r="AN216" i="22"/>
  <c r="F216" i="22"/>
  <c r="E216" i="22"/>
  <c r="T215" i="22"/>
  <c r="P215" i="22"/>
  <c r="L215" i="22"/>
  <c r="G215" i="22"/>
  <c r="AN215" i="22"/>
  <c r="F215" i="22"/>
  <c r="E215" i="22"/>
  <c r="T214" i="22"/>
  <c r="P214" i="22"/>
  <c r="L214" i="22"/>
  <c r="G214" i="22"/>
  <c r="AN214" i="22"/>
  <c r="F214" i="22"/>
  <c r="E214" i="22"/>
  <c r="T213" i="22"/>
  <c r="P213" i="22"/>
  <c r="L213" i="22"/>
  <c r="G213" i="22"/>
  <c r="AN213" i="22"/>
  <c r="F213" i="22"/>
  <c r="E213" i="22"/>
  <c r="P212" i="22"/>
  <c r="L212" i="22"/>
  <c r="G212" i="22"/>
  <c r="AN212" i="22"/>
  <c r="F212" i="22"/>
  <c r="E212" i="22"/>
  <c r="AF211" i="22"/>
  <c r="AB211" i="22"/>
  <c r="X211" i="22"/>
  <c r="T211" i="22"/>
  <c r="P211" i="22"/>
  <c r="L211" i="22"/>
  <c r="G211" i="22"/>
  <c r="AN211" i="22"/>
  <c r="F211" i="22"/>
  <c r="E211" i="22"/>
  <c r="AF210" i="22"/>
  <c r="X210" i="22"/>
  <c r="T210" i="22"/>
  <c r="G210" i="22"/>
  <c r="AN210" i="22"/>
  <c r="F210" i="22"/>
  <c r="E210" i="22"/>
  <c r="AF209" i="22"/>
  <c r="AB209" i="22"/>
  <c r="X209" i="22"/>
  <c r="T209" i="22"/>
  <c r="P209" i="22"/>
  <c r="L209" i="22"/>
  <c r="G209" i="22"/>
  <c r="F209" i="22"/>
  <c r="E209" i="22"/>
  <c r="AF208" i="22"/>
  <c r="AB208" i="22"/>
  <c r="X208" i="22"/>
  <c r="T208" i="22"/>
  <c r="P208" i="22"/>
  <c r="L208" i="22"/>
  <c r="G208" i="22"/>
  <c r="F208" i="22"/>
  <c r="E208" i="22"/>
  <c r="AF207" i="22"/>
  <c r="AB207" i="22"/>
  <c r="X207" i="22"/>
  <c r="T207" i="22"/>
  <c r="P207" i="22"/>
  <c r="L207" i="22"/>
  <c r="G207" i="22"/>
  <c r="AN207" i="22"/>
  <c r="F207" i="22"/>
  <c r="E207" i="22"/>
  <c r="AF206" i="22"/>
  <c r="AB206" i="22"/>
  <c r="X206" i="22"/>
  <c r="T206" i="22"/>
  <c r="P206" i="22"/>
  <c r="L206" i="22"/>
  <c r="G206" i="22"/>
  <c r="F206" i="22"/>
  <c r="E206" i="22"/>
  <c r="AF205" i="22"/>
  <c r="AB205" i="22"/>
  <c r="X205" i="22"/>
  <c r="T205" i="22"/>
  <c r="P205" i="22"/>
  <c r="L205" i="22"/>
  <c r="G205" i="22"/>
  <c r="F205" i="22"/>
  <c r="E205" i="22"/>
  <c r="AF204" i="22"/>
  <c r="AB204" i="22"/>
  <c r="X204" i="22"/>
  <c r="T204" i="22"/>
  <c r="P204" i="22"/>
  <c r="L204" i="22"/>
  <c r="G204" i="22"/>
  <c r="F204" i="22"/>
  <c r="E204" i="22"/>
  <c r="AF203" i="22"/>
  <c r="AB203" i="22"/>
  <c r="X203" i="22"/>
  <c r="T203" i="22"/>
  <c r="P203" i="22"/>
  <c r="L203" i="22"/>
  <c r="G203" i="22"/>
  <c r="F203" i="22"/>
  <c r="E203" i="22"/>
  <c r="AF202" i="22"/>
  <c r="AB202" i="22"/>
  <c r="X202" i="22"/>
  <c r="T202" i="22"/>
  <c r="P202" i="22"/>
  <c r="L202" i="22"/>
  <c r="G202" i="22"/>
  <c r="F202" i="22"/>
  <c r="E202" i="22"/>
  <c r="AF201" i="22"/>
  <c r="AB201" i="22"/>
  <c r="X201" i="22"/>
  <c r="T201" i="22"/>
  <c r="P201" i="22"/>
  <c r="L201" i="22"/>
  <c r="G201" i="22"/>
  <c r="AN201" i="22"/>
  <c r="F201" i="22"/>
  <c r="E201" i="22"/>
  <c r="AF200" i="22"/>
  <c r="AB200" i="22"/>
  <c r="X200" i="22"/>
  <c r="T200" i="22"/>
  <c r="P200" i="22"/>
  <c r="L200" i="22"/>
  <c r="G200" i="22"/>
  <c r="F200" i="22"/>
  <c r="E200" i="22"/>
  <c r="AF199" i="22"/>
  <c r="AB199" i="22"/>
  <c r="X199" i="22"/>
  <c r="T199" i="22"/>
  <c r="P199" i="22"/>
  <c r="L199" i="22"/>
  <c r="G199" i="22"/>
  <c r="F199" i="22"/>
  <c r="E199" i="22"/>
  <c r="T198" i="22"/>
  <c r="P198" i="22"/>
  <c r="L198" i="22"/>
  <c r="G198" i="22"/>
  <c r="F198" i="22"/>
  <c r="E198" i="22"/>
  <c r="T197" i="22"/>
  <c r="P197" i="22"/>
  <c r="L197" i="22"/>
  <c r="G197" i="22"/>
  <c r="AN197" i="22"/>
  <c r="F197" i="22"/>
  <c r="E197" i="22"/>
  <c r="T196" i="22"/>
  <c r="P196" i="22"/>
  <c r="L196" i="22"/>
  <c r="G196" i="22"/>
  <c r="AN196" i="22"/>
  <c r="F196" i="22"/>
  <c r="E196" i="22"/>
  <c r="T195" i="22"/>
  <c r="P195" i="22"/>
  <c r="L195" i="22"/>
  <c r="G195" i="22"/>
  <c r="AN195" i="22"/>
  <c r="F195" i="22"/>
  <c r="E195" i="22"/>
  <c r="T194" i="22"/>
  <c r="P194" i="22"/>
  <c r="L194" i="22"/>
  <c r="G194" i="22"/>
  <c r="AN194" i="22"/>
  <c r="F194" i="22"/>
  <c r="E194" i="22"/>
  <c r="T193" i="22"/>
  <c r="P193" i="22"/>
  <c r="L193" i="22"/>
  <c r="G193" i="22"/>
  <c r="AN193" i="22"/>
  <c r="F193" i="22"/>
  <c r="E193" i="22"/>
  <c r="T192" i="22"/>
  <c r="P192" i="22"/>
  <c r="L192" i="22"/>
  <c r="G192" i="22"/>
  <c r="AN192" i="22"/>
  <c r="F192" i="22"/>
  <c r="E192" i="22"/>
  <c r="T191" i="22"/>
  <c r="P191" i="22"/>
  <c r="L191" i="22"/>
  <c r="G191" i="22"/>
  <c r="AN191" i="22"/>
  <c r="F191" i="22"/>
  <c r="E191" i="22"/>
  <c r="T190" i="22"/>
  <c r="P190" i="22"/>
  <c r="L190" i="22"/>
  <c r="G190" i="22"/>
  <c r="AN190" i="22"/>
  <c r="F190" i="22"/>
  <c r="E190" i="22"/>
  <c r="T189" i="22"/>
  <c r="P189" i="22"/>
  <c r="L189" i="22"/>
  <c r="G189" i="22"/>
  <c r="F189" i="22"/>
  <c r="E189" i="22"/>
  <c r="T188" i="22"/>
  <c r="P188" i="22"/>
  <c r="L188" i="22"/>
  <c r="G188" i="22"/>
  <c r="AN188" i="22"/>
  <c r="F188" i="22"/>
  <c r="E188" i="22"/>
  <c r="T187" i="22"/>
  <c r="P187" i="22"/>
  <c r="L187" i="22"/>
  <c r="G187" i="22"/>
  <c r="F187" i="22"/>
  <c r="E187" i="22"/>
  <c r="T186" i="22"/>
  <c r="P186" i="22"/>
  <c r="AN186" i="22"/>
  <c r="L186" i="22"/>
  <c r="G186" i="22"/>
  <c r="F186" i="22"/>
  <c r="E186" i="22"/>
  <c r="T185" i="22"/>
  <c r="P185" i="22"/>
  <c r="L185" i="22"/>
  <c r="G185" i="22"/>
  <c r="F185" i="22"/>
  <c r="E185" i="22"/>
  <c r="T184" i="22"/>
  <c r="P184" i="22"/>
  <c r="L184" i="22"/>
  <c r="G184" i="22"/>
  <c r="AN184" i="22"/>
  <c r="F184" i="22"/>
  <c r="E184" i="22"/>
  <c r="T183" i="22"/>
  <c r="P183" i="22"/>
  <c r="L183" i="22"/>
  <c r="G183" i="22"/>
  <c r="AN183" i="22"/>
  <c r="F183" i="22"/>
  <c r="E183" i="22"/>
  <c r="T182" i="22"/>
  <c r="P182" i="22"/>
  <c r="L182" i="22"/>
  <c r="G182" i="22"/>
  <c r="F182" i="22"/>
  <c r="E182" i="22"/>
  <c r="T181" i="22"/>
  <c r="P181" i="22"/>
  <c r="L181" i="22"/>
  <c r="G181" i="22"/>
  <c r="AN181" i="22"/>
  <c r="F181" i="22"/>
  <c r="E181" i="22"/>
  <c r="T180" i="22"/>
  <c r="P180" i="22"/>
  <c r="L180" i="22"/>
  <c r="G180" i="22"/>
  <c r="AN180" i="22"/>
  <c r="F180" i="22"/>
  <c r="E180" i="22"/>
  <c r="T179" i="22"/>
  <c r="P179" i="22"/>
  <c r="AN179" i="22"/>
  <c r="L179" i="22"/>
  <c r="G179" i="22"/>
  <c r="F179" i="22"/>
  <c r="E179" i="22"/>
  <c r="T178" i="22"/>
  <c r="P178" i="22"/>
  <c r="L178" i="22"/>
  <c r="G178" i="22"/>
  <c r="F178" i="22"/>
  <c r="E178" i="22"/>
  <c r="T177" i="22"/>
  <c r="P177" i="22"/>
  <c r="L177" i="22"/>
  <c r="G177" i="22"/>
  <c r="F177" i="22"/>
  <c r="E177" i="22"/>
  <c r="T176" i="22"/>
  <c r="P176" i="22"/>
  <c r="L176" i="22"/>
  <c r="G176" i="22"/>
  <c r="AN176" i="22"/>
  <c r="F176" i="22"/>
  <c r="E176" i="22"/>
  <c r="T175" i="22"/>
  <c r="AN175" i="22"/>
  <c r="P175" i="22"/>
  <c r="L175" i="22"/>
  <c r="G175" i="22"/>
  <c r="F175" i="22"/>
  <c r="E175" i="22"/>
  <c r="T174" i="22"/>
  <c r="P174" i="22"/>
  <c r="L174" i="22"/>
  <c r="G174" i="22"/>
  <c r="F174" i="22"/>
  <c r="E174" i="22"/>
  <c r="T173" i="22"/>
  <c r="P173" i="22"/>
  <c r="L173" i="22"/>
  <c r="G173" i="22"/>
  <c r="AN173" i="22"/>
  <c r="F173" i="22"/>
  <c r="E173" i="22"/>
  <c r="T172" i="22"/>
  <c r="P172" i="22"/>
  <c r="L172" i="22"/>
  <c r="G172" i="22"/>
  <c r="AN172" i="22"/>
  <c r="F172" i="22"/>
  <c r="E172" i="22"/>
  <c r="T171" i="22"/>
  <c r="P171" i="22"/>
  <c r="L171" i="22"/>
  <c r="AN171" i="22"/>
  <c r="G171" i="22"/>
  <c r="F171" i="22"/>
  <c r="E171" i="22"/>
  <c r="T170" i="22"/>
  <c r="P170" i="22"/>
  <c r="L170" i="22"/>
  <c r="G170" i="22"/>
  <c r="AN170" i="22"/>
  <c r="F170" i="22"/>
  <c r="E170" i="22"/>
  <c r="T169" i="22"/>
  <c r="P169" i="22"/>
  <c r="L169" i="22"/>
  <c r="G169" i="22"/>
  <c r="AN169" i="22"/>
  <c r="F169" i="22"/>
  <c r="E169" i="22"/>
  <c r="T168" i="22"/>
  <c r="P168" i="22"/>
  <c r="L168" i="22"/>
  <c r="G168" i="22"/>
  <c r="F168" i="22"/>
  <c r="E168" i="22"/>
  <c r="P167" i="22"/>
  <c r="L167" i="22"/>
  <c r="G167" i="22"/>
  <c r="AN167" i="22"/>
  <c r="F167" i="22"/>
  <c r="E167" i="22"/>
  <c r="P166" i="22"/>
  <c r="L166" i="22"/>
  <c r="G166" i="22"/>
  <c r="AN166" i="22"/>
  <c r="F166" i="22"/>
  <c r="E166" i="22"/>
  <c r="P165" i="22"/>
  <c r="L165" i="22"/>
  <c r="AN165" i="22"/>
  <c r="G165" i="22"/>
  <c r="F165" i="22"/>
  <c r="E165" i="22"/>
  <c r="P164" i="22"/>
  <c r="AN164" i="22"/>
  <c r="L164" i="22"/>
  <c r="G164" i="22"/>
  <c r="F164" i="22"/>
  <c r="E164" i="22"/>
  <c r="P163" i="22"/>
  <c r="L163" i="22"/>
  <c r="G163" i="22"/>
  <c r="AN163" i="22"/>
  <c r="F163" i="22"/>
  <c r="E163" i="22"/>
  <c r="P162" i="22"/>
  <c r="L162" i="22"/>
  <c r="G162" i="22"/>
  <c r="F162" i="22"/>
  <c r="E162" i="22"/>
  <c r="P161" i="22"/>
  <c r="L161" i="22"/>
  <c r="G161" i="22"/>
  <c r="AN161" i="22"/>
  <c r="F161" i="22"/>
  <c r="E161" i="22"/>
  <c r="P160" i="22"/>
  <c r="L160" i="22"/>
  <c r="G160" i="22"/>
  <c r="F160" i="22"/>
  <c r="E160" i="22"/>
  <c r="P159" i="22"/>
  <c r="L159" i="22"/>
  <c r="G159" i="22"/>
  <c r="AN159" i="22"/>
  <c r="F159" i="22"/>
  <c r="E159" i="22"/>
  <c r="P158" i="22"/>
  <c r="L158" i="22"/>
  <c r="G158" i="22"/>
  <c r="AN158" i="22"/>
  <c r="F158" i="22"/>
  <c r="E158" i="22"/>
  <c r="P157" i="22"/>
  <c r="L157" i="22"/>
  <c r="G157" i="22"/>
  <c r="AN157" i="22"/>
  <c r="F157" i="22"/>
  <c r="E157" i="22"/>
  <c r="P156" i="22"/>
  <c r="AN156" i="22"/>
  <c r="L156" i="22"/>
  <c r="G156" i="22"/>
  <c r="F156" i="22"/>
  <c r="E156" i="22"/>
  <c r="P155" i="22"/>
  <c r="L155" i="22"/>
  <c r="G155" i="22"/>
  <c r="AN155" i="22"/>
  <c r="F155" i="22"/>
  <c r="E155" i="22"/>
  <c r="P154" i="22"/>
  <c r="L154" i="22"/>
  <c r="G154" i="22"/>
  <c r="F154" i="22"/>
  <c r="E154" i="22"/>
  <c r="P153" i="22"/>
  <c r="L153" i="22"/>
  <c r="G153" i="22"/>
  <c r="F153" i="22"/>
  <c r="E153" i="22"/>
  <c r="P152" i="22"/>
  <c r="L152" i="22"/>
  <c r="G152" i="22"/>
  <c r="AN152" i="22"/>
  <c r="F152" i="22"/>
  <c r="E152" i="22"/>
  <c r="P151" i="22"/>
  <c r="L151" i="22"/>
  <c r="G151" i="22"/>
  <c r="AN151" i="22"/>
  <c r="F151" i="22"/>
  <c r="E151" i="22"/>
  <c r="P150" i="22"/>
  <c r="L150" i="22"/>
  <c r="G150" i="22"/>
  <c r="AN150" i="22"/>
  <c r="F150" i="22"/>
  <c r="E150" i="22"/>
  <c r="P149" i="22"/>
  <c r="L149" i="22"/>
  <c r="G149" i="22"/>
  <c r="F149" i="22"/>
  <c r="E149" i="22"/>
  <c r="G148" i="22"/>
  <c r="E148" i="22"/>
  <c r="G147" i="22"/>
  <c r="F147" i="22"/>
  <c r="E147" i="22"/>
  <c r="G146" i="22"/>
  <c r="F146" i="22"/>
  <c r="E146" i="22"/>
  <c r="G145" i="22"/>
  <c r="AN145" i="22"/>
  <c r="E145" i="22"/>
  <c r="AO144" i="22"/>
  <c r="T144" i="22"/>
  <c r="P144" i="22"/>
  <c r="AN144" i="22"/>
  <c r="L144" i="22"/>
  <c r="G144" i="22"/>
  <c r="E144" i="22"/>
  <c r="AO143" i="22"/>
  <c r="T143" i="22"/>
  <c r="P143" i="22"/>
  <c r="AN143" i="22"/>
  <c r="L143" i="22"/>
  <c r="G143" i="22"/>
  <c r="E143" i="22"/>
  <c r="AO142" i="22"/>
  <c r="AN142" i="22"/>
  <c r="T142" i="22"/>
  <c r="P142" i="22"/>
  <c r="L142" i="22"/>
  <c r="G142" i="22"/>
  <c r="E142" i="22"/>
  <c r="AO141" i="22"/>
  <c r="T141" i="22"/>
  <c r="P141" i="22"/>
  <c r="L141" i="22"/>
  <c r="G141" i="22"/>
  <c r="E141" i="22"/>
  <c r="AO140" i="22"/>
  <c r="T140" i="22"/>
  <c r="P140" i="22"/>
  <c r="AN140" i="22"/>
  <c r="L140" i="22"/>
  <c r="G140" i="22"/>
  <c r="E140" i="22"/>
  <c r="AO139" i="22"/>
  <c r="T139" i="22"/>
  <c r="AN139" i="22"/>
  <c r="P139" i="22"/>
  <c r="L139" i="22"/>
  <c r="G139" i="22"/>
  <c r="E139" i="22"/>
  <c r="AO138" i="22"/>
  <c r="T138" i="22"/>
  <c r="P138" i="22"/>
  <c r="L138" i="22"/>
  <c r="G138" i="22"/>
  <c r="E138" i="22"/>
  <c r="AO137" i="22"/>
  <c r="T137" i="22"/>
  <c r="P137" i="22"/>
  <c r="L137" i="22"/>
  <c r="G137" i="22"/>
  <c r="E137" i="22"/>
  <c r="AO136" i="22"/>
  <c r="T136" i="22"/>
  <c r="P136" i="22"/>
  <c r="AN136" i="22"/>
  <c r="L136" i="22"/>
  <c r="G136" i="22"/>
  <c r="E136" i="22"/>
  <c r="AO135" i="22"/>
  <c r="T135" i="22"/>
  <c r="P135" i="22"/>
  <c r="AN135" i="22"/>
  <c r="L135" i="22"/>
  <c r="G135" i="22"/>
  <c r="E135" i="22"/>
  <c r="AO134" i="22"/>
  <c r="T134" i="22"/>
  <c r="P134" i="22"/>
  <c r="L134" i="22"/>
  <c r="G134" i="22"/>
  <c r="E134" i="22"/>
  <c r="AO133" i="22"/>
  <c r="T133" i="22"/>
  <c r="P133" i="22"/>
  <c r="AN133" i="22"/>
  <c r="L133" i="22"/>
  <c r="G133" i="22"/>
  <c r="E133" i="22"/>
  <c r="AO132" i="22"/>
  <c r="T132" i="22"/>
  <c r="P132" i="22"/>
  <c r="AN132" i="22"/>
  <c r="L132" i="22"/>
  <c r="G132" i="22"/>
  <c r="E132" i="22"/>
  <c r="AO131" i="22"/>
  <c r="T131" i="22"/>
  <c r="P131" i="22"/>
  <c r="AN131" i="22"/>
  <c r="L131" i="22"/>
  <c r="G131" i="22"/>
  <c r="E131" i="22"/>
  <c r="AO130" i="22"/>
  <c r="T130" i="22"/>
  <c r="AN130" i="22"/>
  <c r="P130" i="22"/>
  <c r="L130" i="22"/>
  <c r="G130" i="22"/>
  <c r="E130" i="22"/>
  <c r="AO129" i="22"/>
  <c r="T129" i="22"/>
  <c r="P129" i="22"/>
  <c r="AN129" i="22"/>
  <c r="L129" i="22"/>
  <c r="G129" i="22"/>
  <c r="E129" i="22"/>
  <c r="AO128" i="22"/>
  <c r="T128" i="22"/>
  <c r="P128" i="22"/>
  <c r="AN128" i="22"/>
  <c r="L128" i="22"/>
  <c r="G128" i="22"/>
  <c r="E128" i="22"/>
  <c r="AO127" i="22"/>
  <c r="T127" i="22"/>
  <c r="P127" i="22"/>
  <c r="AN127" i="22"/>
  <c r="L127" i="22"/>
  <c r="G127" i="22"/>
  <c r="E127" i="22"/>
  <c r="AO126" i="22"/>
  <c r="T126" i="22"/>
  <c r="AN126" i="22"/>
  <c r="P126" i="22"/>
  <c r="L126" i="22"/>
  <c r="G126" i="22"/>
  <c r="E126" i="22"/>
  <c r="AO125" i="22"/>
  <c r="T125" i="22"/>
  <c r="P125" i="22"/>
  <c r="AN125" i="22"/>
  <c r="L125" i="22"/>
  <c r="G125" i="22"/>
  <c r="E125" i="22"/>
  <c r="AO124" i="22"/>
  <c r="T124" i="22"/>
  <c r="P124" i="22"/>
  <c r="AN124" i="22"/>
  <c r="L124" i="22"/>
  <c r="G124" i="22"/>
  <c r="E124" i="22"/>
  <c r="AO123" i="22"/>
  <c r="T123" i="22"/>
  <c r="AN123" i="22"/>
  <c r="P123" i="22"/>
  <c r="L123" i="22"/>
  <c r="G123" i="22"/>
  <c r="E123" i="22"/>
  <c r="L122" i="22"/>
  <c r="G122" i="22"/>
  <c r="AN122" i="22"/>
  <c r="F122" i="22"/>
  <c r="E122" i="22"/>
  <c r="L121" i="22"/>
  <c r="G121" i="22"/>
  <c r="AN121" i="22"/>
  <c r="F121" i="22"/>
  <c r="E121" i="22"/>
  <c r="L120" i="22"/>
  <c r="G120" i="22"/>
  <c r="F120" i="22"/>
  <c r="E120" i="22"/>
  <c r="L119" i="22"/>
  <c r="G119" i="22"/>
  <c r="AN119" i="22"/>
  <c r="F119" i="22"/>
  <c r="E119" i="22"/>
  <c r="L118" i="22"/>
  <c r="G118" i="22"/>
  <c r="AN118" i="22"/>
  <c r="F118" i="22"/>
  <c r="E118" i="22"/>
  <c r="L117" i="22"/>
  <c r="G117" i="22"/>
  <c r="AN117" i="22"/>
  <c r="F117" i="22"/>
  <c r="E117" i="22"/>
  <c r="G116" i="22"/>
  <c r="AN116" i="22"/>
  <c r="F116" i="22"/>
  <c r="E116" i="22"/>
  <c r="G115" i="22"/>
  <c r="AN115" i="22"/>
  <c r="F115" i="22"/>
  <c r="E115" i="22"/>
  <c r="G114" i="22"/>
  <c r="AN114" i="22"/>
  <c r="F114" i="22"/>
  <c r="E114" i="22"/>
  <c r="G113" i="22"/>
  <c r="AN113" i="22"/>
  <c r="F113" i="22"/>
  <c r="E113" i="22"/>
  <c r="G112" i="22"/>
  <c r="AN112" i="22"/>
  <c r="F112" i="22"/>
  <c r="E112" i="22"/>
  <c r="G111" i="22"/>
  <c r="AN111" i="22"/>
  <c r="F111" i="22"/>
  <c r="E111" i="22"/>
  <c r="AO110" i="22"/>
  <c r="X110" i="22"/>
  <c r="T110" i="22"/>
  <c r="P110" i="22"/>
  <c r="L110" i="22"/>
  <c r="AN110" i="22"/>
  <c r="G110" i="22"/>
  <c r="E110" i="22"/>
  <c r="AO109" i="22"/>
  <c r="X109" i="22"/>
  <c r="T109" i="22"/>
  <c r="P109" i="22"/>
  <c r="L109" i="22"/>
  <c r="AN109" i="22"/>
  <c r="G109" i="22"/>
  <c r="E109" i="22"/>
  <c r="AO108" i="22"/>
  <c r="X108" i="22"/>
  <c r="T108" i="22"/>
  <c r="P108" i="22"/>
  <c r="L108" i="22"/>
  <c r="AN108" i="22"/>
  <c r="G108" i="22"/>
  <c r="E108" i="22"/>
  <c r="AO107" i="22"/>
  <c r="X107" i="22"/>
  <c r="T107" i="22"/>
  <c r="P107" i="22"/>
  <c r="L107" i="22"/>
  <c r="G107" i="22"/>
  <c r="AN107" i="22"/>
  <c r="E107" i="22"/>
  <c r="AO106" i="22"/>
  <c r="X106" i="22"/>
  <c r="T106" i="22"/>
  <c r="P106" i="22"/>
  <c r="L106" i="22"/>
  <c r="AN106" i="22"/>
  <c r="G106" i="22"/>
  <c r="E106" i="22"/>
  <c r="AO105" i="22"/>
  <c r="X105" i="22"/>
  <c r="T105" i="22"/>
  <c r="P105" i="22"/>
  <c r="L105" i="22"/>
  <c r="AN105" i="22"/>
  <c r="G105" i="22"/>
  <c r="E105" i="22"/>
  <c r="AO104" i="22"/>
  <c r="X104" i="22"/>
  <c r="T104" i="22"/>
  <c r="P104" i="22"/>
  <c r="L104" i="22"/>
  <c r="AN104" i="22"/>
  <c r="G104" i="22"/>
  <c r="E104" i="22"/>
  <c r="AO103" i="22"/>
  <c r="AJ103" i="22"/>
  <c r="AF103" i="22"/>
  <c r="AB103" i="22"/>
  <c r="X103" i="22"/>
  <c r="T103" i="22"/>
  <c r="P103" i="22"/>
  <c r="L103" i="22"/>
  <c r="G103" i="22"/>
  <c r="AN103" i="22"/>
  <c r="E103" i="22"/>
  <c r="AO102" i="22"/>
  <c r="AJ102" i="22"/>
  <c r="AF102" i="22"/>
  <c r="AB102" i="22"/>
  <c r="X102" i="22"/>
  <c r="T102" i="22"/>
  <c r="P102" i="22"/>
  <c r="L102" i="22"/>
  <c r="G102" i="22"/>
  <c r="AN102" i="22"/>
  <c r="E102" i="22"/>
  <c r="AO101" i="22"/>
  <c r="AJ101" i="22"/>
  <c r="AF101" i="22"/>
  <c r="AB101" i="22"/>
  <c r="X101" i="22"/>
  <c r="T101" i="22"/>
  <c r="P101" i="22"/>
  <c r="L101" i="22"/>
  <c r="G101" i="22"/>
  <c r="AN101" i="22"/>
  <c r="E101" i="22"/>
  <c r="AO100" i="22"/>
  <c r="AJ100" i="22"/>
  <c r="AF100" i="22"/>
  <c r="AB100" i="22"/>
  <c r="X100" i="22"/>
  <c r="T100" i="22"/>
  <c r="P100" i="22"/>
  <c r="L100" i="22"/>
  <c r="G100" i="22"/>
  <c r="E100" i="22"/>
  <c r="AO99" i="22"/>
  <c r="AJ99" i="22"/>
  <c r="AF99" i="22"/>
  <c r="AB99" i="22"/>
  <c r="X99" i="22"/>
  <c r="T99" i="22"/>
  <c r="P99" i="22"/>
  <c r="L99" i="22"/>
  <c r="AN99" i="22"/>
  <c r="G99" i="22"/>
  <c r="E99" i="22"/>
  <c r="AO98" i="22"/>
  <c r="AJ98" i="22"/>
  <c r="AF98" i="22"/>
  <c r="AB98" i="22"/>
  <c r="X98" i="22"/>
  <c r="T98" i="22"/>
  <c r="P98" i="22"/>
  <c r="L98" i="22"/>
  <c r="G98" i="22"/>
  <c r="E98" i="22"/>
  <c r="AO97" i="22"/>
  <c r="AJ97" i="22"/>
  <c r="AF97" i="22"/>
  <c r="AB97" i="22"/>
  <c r="X97" i="22"/>
  <c r="T97" i="22"/>
  <c r="P97" i="22"/>
  <c r="L97" i="22"/>
  <c r="G97" i="22"/>
  <c r="E97" i="22"/>
  <c r="AO96" i="22"/>
  <c r="AJ96" i="22"/>
  <c r="AF96" i="22"/>
  <c r="AB96" i="22"/>
  <c r="X96" i="22"/>
  <c r="T96" i="22"/>
  <c r="P96" i="22"/>
  <c r="L96" i="22"/>
  <c r="G96" i="22"/>
  <c r="AN96" i="22"/>
  <c r="E96" i="22"/>
  <c r="AO95" i="22"/>
  <c r="AJ95" i="22"/>
  <c r="AF95" i="22"/>
  <c r="AB95" i="22"/>
  <c r="X95" i="22"/>
  <c r="T95" i="22"/>
  <c r="P95" i="22"/>
  <c r="L95" i="22"/>
  <c r="G95" i="22"/>
  <c r="AN95" i="22"/>
  <c r="E95" i="22"/>
  <c r="AO94" i="22"/>
  <c r="AJ94" i="22"/>
  <c r="AF94" i="22"/>
  <c r="AB94" i="22"/>
  <c r="X94" i="22"/>
  <c r="T94" i="22"/>
  <c r="AN94" i="22"/>
  <c r="P94" i="22"/>
  <c r="L94" i="22"/>
  <c r="G94" i="22"/>
  <c r="E94" i="22"/>
  <c r="AO93" i="22"/>
  <c r="AJ93" i="22"/>
  <c r="AF93" i="22"/>
  <c r="AB93" i="22"/>
  <c r="X93" i="22"/>
  <c r="T93" i="22"/>
  <c r="P93" i="22"/>
  <c r="L93" i="22"/>
  <c r="G93" i="22"/>
  <c r="E93" i="22"/>
  <c r="AO92" i="22"/>
  <c r="AJ92" i="22"/>
  <c r="AF92" i="22"/>
  <c r="AB92" i="22"/>
  <c r="X92" i="22"/>
  <c r="T92" i="22"/>
  <c r="P92" i="22"/>
  <c r="L92" i="22"/>
  <c r="G92" i="22"/>
  <c r="E92" i="22"/>
  <c r="AO91" i="22"/>
  <c r="AJ91" i="22"/>
  <c r="AF91" i="22"/>
  <c r="AB91" i="22"/>
  <c r="X91" i="22"/>
  <c r="T91" i="22"/>
  <c r="P91" i="22"/>
  <c r="L91" i="22"/>
  <c r="G91" i="22"/>
  <c r="E91" i="22"/>
  <c r="AO90" i="22"/>
  <c r="AJ90" i="22"/>
  <c r="AF90" i="22"/>
  <c r="AB90" i="22"/>
  <c r="X90" i="22"/>
  <c r="T90" i="22"/>
  <c r="P90" i="22"/>
  <c r="L90" i="22"/>
  <c r="G90" i="22"/>
  <c r="AN90" i="22"/>
  <c r="E90" i="22"/>
  <c r="AO89" i="22"/>
  <c r="AJ89" i="22"/>
  <c r="AF89" i="22"/>
  <c r="AB89" i="22"/>
  <c r="X89" i="22"/>
  <c r="T89" i="22"/>
  <c r="P89" i="22"/>
  <c r="L89" i="22"/>
  <c r="G89" i="22"/>
  <c r="E89" i="22"/>
  <c r="AO88" i="22"/>
  <c r="AJ88" i="22"/>
  <c r="AF88" i="22"/>
  <c r="AB88" i="22"/>
  <c r="X88" i="22"/>
  <c r="T88" i="22"/>
  <c r="P88" i="22"/>
  <c r="L88" i="22"/>
  <c r="G88" i="22"/>
  <c r="E88" i="22"/>
  <c r="AO87" i="22"/>
  <c r="AJ87" i="22"/>
  <c r="AF87" i="22"/>
  <c r="AB87" i="22"/>
  <c r="X87" i="22"/>
  <c r="T87" i="22"/>
  <c r="P87" i="22"/>
  <c r="L87" i="22"/>
  <c r="G87" i="22"/>
  <c r="AN87" i="22"/>
  <c r="E87" i="22"/>
  <c r="AO86" i="22"/>
  <c r="AJ86" i="22"/>
  <c r="AF86" i="22"/>
  <c r="AB86" i="22"/>
  <c r="X86" i="22"/>
  <c r="T86" i="22"/>
  <c r="P86" i="22"/>
  <c r="L86" i="22"/>
  <c r="G86" i="22"/>
  <c r="E86" i="22"/>
  <c r="AO85" i="22"/>
  <c r="AJ85" i="22"/>
  <c r="AF85" i="22"/>
  <c r="AB85" i="22"/>
  <c r="X85" i="22"/>
  <c r="T85" i="22"/>
  <c r="P85" i="22"/>
  <c r="L85" i="22"/>
  <c r="G85" i="22"/>
  <c r="E85" i="22"/>
  <c r="AO84" i="22"/>
  <c r="AJ84" i="22"/>
  <c r="AF84" i="22"/>
  <c r="AB84" i="22"/>
  <c r="X84" i="22"/>
  <c r="T84" i="22"/>
  <c r="P84" i="22"/>
  <c r="L84" i="22"/>
  <c r="G84" i="22"/>
  <c r="E84" i="22"/>
  <c r="AO83" i="22"/>
  <c r="AJ83" i="22"/>
  <c r="AF83" i="22"/>
  <c r="AB83" i="22"/>
  <c r="X83" i="22"/>
  <c r="T83" i="22"/>
  <c r="P83" i="22"/>
  <c r="L83" i="22"/>
  <c r="G83" i="22"/>
  <c r="E83" i="22"/>
  <c r="AO82" i="22"/>
  <c r="AJ82" i="22"/>
  <c r="AF82" i="22"/>
  <c r="AB82" i="22"/>
  <c r="X82" i="22"/>
  <c r="T82" i="22"/>
  <c r="P82" i="22"/>
  <c r="L82" i="22"/>
  <c r="G82" i="22"/>
  <c r="E82" i="22"/>
  <c r="AO81" i="22"/>
  <c r="AJ81" i="22"/>
  <c r="AF81" i="22"/>
  <c r="AB81" i="22"/>
  <c r="X81" i="22"/>
  <c r="T81" i="22"/>
  <c r="P81" i="22"/>
  <c r="L81" i="22"/>
  <c r="G81" i="22"/>
  <c r="E81" i="22"/>
  <c r="X80" i="22"/>
  <c r="T80" i="22"/>
  <c r="P80" i="22"/>
  <c r="AN80" i="22"/>
  <c r="L80" i="22"/>
  <c r="G80" i="22"/>
  <c r="F80" i="22"/>
  <c r="E80" i="22"/>
  <c r="X79" i="22"/>
  <c r="T79" i="22"/>
  <c r="P79" i="22"/>
  <c r="L79" i="22"/>
  <c r="G79" i="22"/>
  <c r="F79" i="22"/>
  <c r="E79" i="22"/>
  <c r="P78" i="22"/>
  <c r="L78" i="22"/>
  <c r="G78" i="22"/>
  <c r="AN78" i="22"/>
  <c r="F78" i="22"/>
  <c r="E78" i="22"/>
  <c r="T77" i="22"/>
  <c r="P77" i="22"/>
  <c r="AN77" i="22"/>
  <c r="F77" i="22"/>
  <c r="E77" i="22"/>
  <c r="P76" i="22"/>
  <c r="L76" i="22"/>
  <c r="G76" i="22"/>
  <c r="F76" i="22"/>
  <c r="E76" i="22"/>
  <c r="T75" i="22"/>
  <c r="L75" i="22"/>
  <c r="G75" i="22"/>
  <c r="AN75" i="22"/>
  <c r="F75" i="22"/>
  <c r="E75" i="22"/>
  <c r="T74" i="22"/>
  <c r="P74" i="22"/>
  <c r="L74" i="22"/>
  <c r="G74" i="22"/>
  <c r="AN74" i="22"/>
  <c r="F74" i="22"/>
  <c r="E74" i="22"/>
  <c r="G73" i="22"/>
  <c r="AN73" i="22"/>
  <c r="F73" i="22"/>
  <c r="E73" i="22"/>
  <c r="G72" i="22"/>
  <c r="AN72" i="22"/>
  <c r="F72" i="22"/>
  <c r="E72" i="22"/>
  <c r="G71" i="22"/>
  <c r="AN71" i="22"/>
  <c r="F71" i="22"/>
  <c r="E71" i="22"/>
  <c r="G70" i="22"/>
  <c r="AN70" i="22"/>
  <c r="F70" i="22"/>
  <c r="E70" i="22"/>
  <c r="G69" i="22"/>
  <c r="AN69" i="22"/>
  <c r="F69" i="22"/>
  <c r="E69" i="22"/>
  <c r="G68" i="22"/>
  <c r="AN68" i="22"/>
  <c r="F68" i="22"/>
  <c r="E68" i="22"/>
  <c r="G67" i="22"/>
  <c r="AN67" i="22"/>
  <c r="F67" i="22"/>
  <c r="E67" i="22"/>
  <c r="G66" i="22"/>
  <c r="AN66" i="22"/>
  <c r="F66" i="22"/>
  <c r="E66" i="22"/>
  <c r="G65" i="22"/>
  <c r="AN65" i="22"/>
  <c r="F65" i="22"/>
  <c r="E65" i="22"/>
  <c r="G64" i="22"/>
  <c r="AN64" i="22"/>
  <c r="F64" i="22"/>
  <c r="E64" i="22"/>
  <c r="G63" i="22"/>
  <c r="AN63" i="22"/>
  <c r="F63" i="22"/>
  <c r="E63" i="22"/>
  <c r="G62" i="22"/>
  <c r="AN62" i="22"/>
  <c r="F62" i="22"/>
  <c r="E62" i="22"/>
  <c r="G61" i="22"/>
  <c r="AN61" i="22"/>
  <c r="F61" i="22"/>
  <c r="E61" i="22"/>
  <c r="G60" i="22"/>
  <c r="AN60" i="22"/>
  <c r="F60" i="22"/>
  <c r="E60" i="22"/>
  <c r="G59" i="22"/>
  <c r="AN59" i="22"/>
  <c r="F59" i="22"/>
  <c r="E59" i="22"/>
  <c r="G58" i="22"/>
  <c r="AN58" i="22"/>
  <c r="F58" i="22"/>
  <c r="E58" i="22"/>
  <c r="G57" i="22"/>
  <c r="AN57" i="22"/>
  <c r="F57" i="22"/>
  <c r="E57" i="22"/>
  <c r="G56" i="22"/>
  <c r="AN56" i="22"/>
  <c r="F56" i="22"/>
  <c r="E56" i="22"/>
  <c r="G55" i="22"/>
  <c r="AN55" i="22"/>
  <c r="F55" i="22"/>
  <c r="E55" i="22"/>
  <c r="G54" i="22"/>
  <c r="AN54" i="22"/>
  <c r="F54" i="22"/>
  <c r="E54" i="22"/>
  <c r="G53" i="22"/>
  <c r="AN53" i="22"/>
  <c r="F53" i="22"/>
  <c r="E53" i="22"/>
  <c r="G52" i="22"/>
  <c r="AN52" i="22"/>
  <c r="F52" i="22"/>
  <c r="E52" i="22"/>
  <c r="L51" i="22"/>
  <c r="G51" i="22"/>
  <c r="AN51" i="22"/>
  <c r="F51" i="22"/>
  <c r="E51" i="22"/>
  <c r="AN50" i="22"/>
  <c r="L50" i="22"/>
  <c r="G50" i="22"/>
  <c r="F50" i="22"/>
  <c r="E50" i="22"/>
  <c r="L49" i="22"/>
  <c r="G49" i="22"/>
  <c r="AN49" i="22"/>
  <c r="F49" i="22"/>
  <c r="E49" i="22"/>
  <c r="L48" i="22"/>
  <c r="G48" i="22"/>
  <c r="AN48" i="22"/>
  <c r="F48" i="22"/>
  <c r="E48" i="22"/>
  <c r="L47" i="22"/>
  <c r="G47" i="22"/>
  <c r="AN47" i="22"/>
  <c r="F47" i="22"/>
  <c r="E47" i="22"/>
  <c r="L46" i="22"/>
  <c r="G46" i="22"/>
  <c r="F46" i="22"/>
  <c r="E46" i="22"/>
  <c r="L45" i="22"/>
  <c r="G45" i="22"/>
  <c r="AN45" i="22"/>
  <c r="F45" i="22"/>
  <c r="E45" i="22"/>
  <c r="L44" i="22"/>
  <c r="G44" i="22"/>
  <c r="AN44" i="22"/>
  <c r="F44" i="22"/>
  <c r="E44" i="22"/>
  <c r="L43" i="22"/>
  <c r="G43" i="22"/>
  <c r="AN43" i="22"/>
  <c r="F43" i="22"/>
  <c r="E43" i="22"/>
  <c r="AN42" i="22"/>
  <c r="L42" i="22"/>
  <c r="G42" i="22"/>
  <c r="F42" i="22"/>
  <c r="E42" i="22"/>
  <c r="L41" i="22"/>
  <c r="G41" i="22"/>
  <c r="AN41" i="22"/>
  <c r="F41" i="22"/>
  <c r="E41" i="22"/>
  <c r="L40" i="22"/>
  <c r="G40" i="22"/>
  <c r="AN40" i="22"/>
  <c r="F40" i="22"/>
  <c r="E40" i="22"/>
  <c r="L39" i="22"/>
  <c r="G39" i="22"/>
  <c r="AN39" i="22"/>
  <c r="F39" i="22"/>
  <c r="E39" i="22"/>
  <c r="AN38" i="22"/>
  <c r="L38" i="22"/>
  <c r="G38" i="22"/>
  <c r="F38" i="22"/>
  <c r="E38" i="22"/>
  <c r="L37" i="22"/>
  <c r="G37" i="22"/>
  <c r="AN37" i="22"/>
  <c r="F37" i="22"/>
  <c r="E37" i="22"/>
  <c r="L36" i="22"/>
  <c r="G36" i="22"/>
  <c r="AN36" i="22"/>
  <c r="F36" i="22"/>
  <c r="E36" i="22"/>
  <c r="L35" i="22"/>
  <c r="G35" i="22"/>
  <c r="AN35" i="22"/>
  <c r="F35" i="22"/>
  <c r="E35" i="22"/>
  <c r="L34" i="22"/>
  <c r="G34" i="22"/>
  <c r="AN34" i="22"/>
  <c r="F34" i="22"/>
  <c r="E34" i="22"/>
  <c r="G33" i="22"/>
  <c r="AN33" i="22"/>
  <c r="F33" i="22"/>
  <c r="E33" i="22"/>
  <c r="G32" i="22"/>
  <c r="AN32" i="22"/>
  <c r="F32" i="22"/>
  <c r="E32" i="22"/>
  <c r="G31" i="22"/>
  <c r="AN31" i="22"/>
  <c r="F31" i="22"/>
  <c r="E31" i="22"/>
  <c r="G30" i="22"/>
  <c r="AN30" i="22"/>
  <c r="F30" i="22"/>
  <c r="E30" i="22"/>
  <c r="G29" i="22"/>
  <c r="AN29" i="22"/>
  <c r="F29" i="22"/>
  <c r="E29" i="22"/>
  <c r="G28" i="22"/>
  <c r="AN28" i="22"/>
  <c r="F28" i="22"/>
  <c r="E28" i="22"/>
  <c r="G27" i="22"/>
  <c r="AN27" i="22"/>
  <c r="F27" i="22"/>
  <c r="E27" i="22"/>
  <c r="G26" i="22"/>
  <c r="AN26" i="22"/>
  <c r="F26" i="22"/>
  <c r="E26" i="22"/>
  <c r="AN25" i="22"/>
  <c r="G25" i="22"/>
  <c r="F25" i="22"/>
  <c r="E25" i="22"/>
  <c r="G24" i="22"/>
  <c r="AN24" i="22"/>
  <c r="F24" i="22"/>
  <c r="E24" i="22"/>
  <c r="G23" i="22"/>
  <c r="AN23" i="22"/>
  <c r="F23" i="22"/>
  <c r="E23" i="22"/>
  <c r="G22" i="22"/>
  <c r="AN22" i="22"/>
  <c r="F22" i="22"/>
  <c r="E22" i="22"/>
  <c r="AN21" i="22"/>
  <c r="G21" i="22"/>
  <c r="F21" i="22"/>
  <c r="E21" i="22"/>
  <c r="G20" i="22"/>
  <c r="AN20" i="22"/>
  <c r="F20" i="22"/>
  <c r="E20" i="22"/>
  <c r="G19" i="22"/>
  <c r="AN19" i="22"/>
  <c r="F19" i="22"/>
  <c r="E19" i="22"/>
  <c r="G18" i="22"/>
  <c r="AN18" i="22"/>
  <c r="F18" i="22"/>
  <c r="E18" i="22"/>
  <c r="G17" i="22"/>
  <c r="AN17" i="22"/>
  <c r="F17" i="22"/>
  <c r="E17" i="22"/>
  <c r="G16" i="22"/>
  <c r="AN16" i="22"/>
  <c r="F16" i="22"/>
  <c r="E16" i="22"/>
  <c r="G15" i="22"/>
  <c r="E15" i="22"/>
  <c r="G14" i="22"/>
  <c r="AN14" i="22"/>
  <c r="F14" i="22"/>
  <c r="E14" i="22"/>
  <c r="G13" i="22"/>
  <c r="AN13" i="22"/>
  <c r="F13" i="22"/>
  <c r="E13" i="22"/>
  <c r="G12" i="22"/>
  <c r="AN12" i="22"/>
  <c r="F12" i="22"/>
  <c r="E12" i="22"/>
  <c r="G11" i="22"/>
  <c r="AN11" i="22"/>
  <c r="F11" i="22"/>
  <c r="E11" i="22"/>
  <c r="G10" i="22"/>
  <c r="AN10" i="22"/>
  <c r="F10" i="22"/>
  <c r="E10" i="22"/>
  <c r="G9" i="22"/>
  <c r="AN9" i="22"/>
  <c r="F9" i="22"/>
  <c r="E9" i="22"/>
  <c r="G8" i="22"/>
  <c r="AN8" i="22"/>
  <c r="F8" i="22"/>
  <c r="E8" i="22"/>
  <c r="G7" i="22"/>
  <c r="AN7" i="22"/>
  <c r="F7" i="22"/>
  <c r="E7" i="22"/>
  <c r="G6" i="22"/>
  <c r="AN6" i="22"/>
  <c r="F6" i="22"/>
  <c r="E6" i="22"/>
  <c r="AO2" i="22"/>
  <c r="AB2" i="22"/>
  <c r="Y2" i="22"/>
  <c r="G2" i="22"/>
  <c r="F2" i="22"/>
  <c r="C2" i="22"/>
  <c r="C291" i="22"/>
  <c r="B2" i="22"/>
  <c r="B335" i="22"/>
  <c r="G263" i="24"/>
  <c r="E259" i="23"/>
  <c r="G349" i="24"/>
  <c r="E349" i="24"/>
  <c r="X348" i="24"/>
  <c r="W348" i="24"/>
  <c r="G348" i="24"/>
  <c r="E348" i="24"/>
  <c r="X347" i="24"/>
  <c r="W347" i="24"/>
  <c r="G347" i="24"/>
  <c r="E347" i="24"/>
  <c r="X346" i="24"/>
  <c r="W346" i="24"/>
  <c r="G346" i="24"/>
  <c r="E346" i="24"/>
  <c r="X345" i="24"/>
  <c r="W345" i="24"/>
  <c r="G345" i="24"/>
  <c r="E345" i="24"/>
  <c r="X344" i="24"/>
  <c r="W344" i="24"/>
  <c r="G344" i="24"/>
  <c r="E344" i="24"/>
  <c r="X343" i="24"/>
  <c r="W343" i="24"/>
  <c r="G343" i="24"/>
  <c r="E343" i="24"/>
  <c r="X342" i="24"/>
  <c r="W342" i="24"/>
  <c r="G342" i="24"/>
  <c r="E342" i="24"/>
  <c r="X341" i="24"/>
  <c r="W341" i="24"/>
  <c r="G341" i="24"/>
  <c r="E341" i="24"/>
  <c r="X340" i="24"/>
  <c r="W340" i="24"/>
  <c r="G340" i="24"/>
  <c r="E340" i="24"/>
  <c r="X339" i="24"/>
  <c r="W339" i="24"/>
  <c r="G339" i="24"/>
  <c r="E339" i="24"/>
  <c r="X338" i="24"/>
  <c r="W338" i="24"/>
  <c r="G338" i="24"/>
  <c r="E338" i="24"/>
  <c r="X337" i="24"/>
  <c r="W337" i="24"/>
  <c r="G337" i="24"/>
  <c r="E337" i="24"/>
  <c r="X336" i="24"/>
  <c r="W336" i="24"/>
  <c r="G336" i="24"/>
  <c r="E336" i="24"/>
  <c r="X335" i="24"/>
  <c r="W335" i="24"/>
  <c r="G335" i="24"/>
  <c r="E335" i="24"/>
  <c r="X334" i="24"/>
  <c r="W334" i="24"/>
  <c r="G334" i="24"/>
  <c r="E334" i="24"/>
  <c r="X333" i="24"/>
  <c r="W333" i="24"/>
  <c r="G333" i="24"/>
  <c r="E333" i="24"/>
  <c r="X332" i="24"/>
  <c r="W332" i="24"/>
  <c r="G332" i="24"/>
  <c r="E332" i="24"/>
  <c r="X331" i="24"/>
  <c r="W331" i="24"/>
  <c r="G331" i="24"/>
  <c r="E331" i="24"/>
  <c r="X330" i="24"/>
  <c r="W330" i="24"/>
  <c r="G330" i="24"/>
  <c r="E330" i="24"/>
  <c r="X329" i="24"/>
  <c r="W329" i="24"/>
  <c r="G329" i="24"/>
  <c r="E329" i="24"/>
  <c r="X328" i="24"/>
  <c r="W328" i="24"/>
  <c r="G328" i="24"/>
  <c r="E328" i="24"/>
  <c r="X327" i="24"/>
  <c r="W327" i="24"/>
  <c r="G327" i="24"/>
  <c r="E327" i="24"/>
  <c r="X326" i="24"/>
  <c r="W326" i="24"/>
  <c r="G326" i="24"/>
  <c r="E326" i="24"/>
  <c r="X325" i="24"/>
  <c r="W325" i="24"/>
  <c r="G325" i="24"/>
  <c r="E325" i="24"/>
  <c r="X324" i="24"/>
  <c r="W324" i="24"/>
  <c r="G324" i="24"/>
  <c r="E324" i="24"/>
  <c r="X323" i="24"/>
  <c r="W323" i="24"/>
  <c r="G323" i="24"/>
  <c r="E323" i="24"/>
  <c r="X322" i="24"/>
  <c r="W322" i="24"/>
  <c r="G322" i="24"/>
  <c r="E322" i="24"/>
  <c r="X321" i="24"/>
  <c r="W321" i="24"/>
  <c r="G321" i="24"/>
  <c r="E321" i="24"/>
  <c r="X320" i="24"/>
  <c r="W320" i="24"/>
  <c r="G320" i="24"/>
  <c r="E320" i="24"/>
  <c r="X319" i="24"/>
  <c r="W319" i="24"/>
  <c r="G319" i="24"/>
  <c r="E319" i="24"/>
  <c r="X318" i="24"/>
  <c r="W318" i="24"/>
  <c r="G318" i="24"/>
  <c r="E318" i="24"/>
  <c r="X317" i="24"/>
  <c r="W317" i="24"/>
  <c r="G317" i="24"/>
  <c r="E317" i="24"/>
  <c r="G316" i="24"/>
  <c r="G315" i="24"/>
  <c r="G314" i="24"/>
  <c r="K311" i="24"/>
  <c r="I311" i="24"/>
  <c r="G311" i="24"/>
  <c r="G310" i="24"/>
  <c r="M309" i="24"/>
  <c r="K309" i="24"/>
  <c r="I309" i="24"/>
  <c r="G309" i="24"/>
  <c r="X306" i="24"/>
  <c r="W306" i="24"/>
  <c r="G306" i="24"/>
  <c r="E306" i="24"/>
  <c r="X305" i="24"/>
  <c r="W305" i="24"/>
  <c r="G305" i="24"/>
  <c r="E305" i="24"/>
  <c r="X304" i="24"/>
  <c r="W304" i="24"/>
  <c r="G304" i="24"/>
  <c r="E304" i="24"/>
  <c r="X303" i="24"/>
  <c r="W303" i="24"/>
  <c r="G303" i="24"/>
  <c r="E303" i="24"/>
  <c r="G301" i="24"/>
  <c r="W301" i="24"/>
  <c r="G300" i="24"/>
  <c r="W300" i="24"/>
  <c r="G299" i="24"/>
  <c r="W299" i="24"/>
  <c r="G294" i="24"/>
  <c r="W294" i="24"/>
  <c r="G293" i="24"/>
  <c r="W293" i="24"/>
  <c r="G292" i="24"/>
  <c r="W292" i="24"/>
  <c r="G291" i="24"/>
  <c r="W291" i="24"/>
  <c r="G290" i="24"/>
  <c r="W290" i="24"/>
  <c r="E289" i="24"/>
  <c r="E288" i="24"/>
  <c r="G287" i="24"/>
  <c r="W287" i="24"/>
  <c r="E287" i="24"/>
  <c r="S286" i="24"/>
  <c r="Q286" i="24"/>
  <c r="O286" i="24"/>
  <c r="M286" i="24"/>
  <c r="K286" i="24"/>
  <c r="I286" i="24"/>
  <c r="G286" i="24"/>
  <c r="E286" i="24"/>
  <c r="S285" i="24"/>
  <c r="Q285" i="24"/>
  <c r="O285" i="24"/>
  <c r="M285" i="24"/>
  <c r="K285" i="24"/>
  <c r="I285" i="24"/>
  <c r="G285" i="24"/>
  <c r="W285" i="24"/>
  <c r="E285" i="24"/>
  <c r="S284" i="24"/>
  <c r="Q284" i="24"/>
  <c r="O284" i="24"/>
  <c r="M284" i="24"/>
  <c r="K284" i="24"/>
  <c r="I284" i="24"/>
  <c r="G284" i="24"/>
  <c r="E284" i="24"/>
  <c r="S283" i="24"/>
  <c r="Q283" i="24"/>
  <c r="O283" i="24"/>
  <c r="M283" i="24"/>
  <c r="K283" i="24"/>
  <c r="I283" i="24"/>
  <c r="G283" i="24"/>
  <c r="W283" i="24"/>
  <c r="E283" i="24"/>
  <c r="X282" i="24"/>
  <c r="S282" i="24"/>
  <c r="Q282" i="24"/>
  <c r="O282" i="24"/>
  <c r="M282" i="24"/>
  <c r="K282" i="24"/>
  <c r="I282" i="24"/>
  <c r="W282" i="24"/>
  <c r="G282" i="24"/>
  <c r="E282" i="24"/>
  <c r="S281" i="24"/>
  <c r="Q281" i="24"/>
  <c r="O281" i="24"/>
  <c r="M281" i="24"/>
  <c r="K281" i="24"/>
  <c r="I281" i="24"/>
  <c r="G281" i="24"/>
  <c r="W281" i="24"/>
  <c r="E281" i="24"/>
  <c r="S280" i="24"/>
  <c r="Q280" i="24"/>
  <c r="O280" i="24"/>
  <c r="M280" i="24"/>
  <c r="K280" i="24"/>
  <c r="I280" i="24"/>
  <c r="G280" i="24"/>
  <c r="E280" i="24"/>
  <c r="X279" i="24"/>
  <c r="S279" i="24"/>
  <c r="Q279" i="24"/>
  <c r="O279" i="24"/>
  <c r="M279" i="24"/>
  <c r="K279" i="24"/>
  <c r="I279" i="24"/>
  <c r="W279" i="24"/>
  <c r="G279" i="24"/>
  <c r="E279" i="24"/>
  <c r="S278" i="24"/>
  <c r="Q278" i="24"/>
  <c r="O278" i="24"/>
  <c r="M278" i="24"/>
  <c r="W278" i="24"/>
  <c r="K278" i="24"/>
  <c r="I278" i="24"/>
  <c r="G278" i="24"/>
  <c r="E278" i="24"/>
  <c r="X277" i="24"/>
  <c r="S277" i="24"/>
  <c r="Q277" i="24"/>
  <c r="O277" i="24"/>
  <c r="M277" i="24"/>
  <c r="K277" i="24"/>
  <c r="I277" i="24"/>
  <c r="G277" i="24"/>
  <c r="E277" i="24"/>
  <c r="S276" i="24"/>
  <c r="Q276" i="24"/>
  <c r="O276" i="24"/>
  <c r="M276" i="24"/>
  <c r="K276" i="24"/>
  <c r="I276" i="24"/>
  <c r="G276" i="24"/>
  <c r="W276" i="24"/>
  <c r="E276" i="24"/>
  <c r="S275" i="24"/>
  <c r="Q275" i="24"/>
  <c r="O275" i="24"/>
  <c r="M275" i="24"/>
  <c r="K275" i="24"/>
  <c r="I275" i="24"/>
  <c r="G275" i="24"/>
  <c r="E275" i="24"/>
  <c r="S273" i="24"/>
  <c r="Q273" i="24"/>
  <c r="O273" i="24"/>
  <c r="M273" i="24"/>
  <c r="K273" i="24"/>
  <c r="I273" i="24"/>
  <c r="G273" i="24"/>
  <c r="E273" i="24"/>
  <c r="S272" i="24"/>
  <c r="Q272" i="24"/>
  <c r="O272" i="24"/>
  <c r="M272" i="24"/>
  <c r="K272" i="24"/>
  <c r="W272" i="24"/>
  <c r="I272" i="24"/>
  <c r="G272" i="24"/>
  <c r="E272" i="24"/>
  <c r="S271" i="24"/>
  <c r="Q271" i="24"/>
  <c r="O271" i="24"/>
  <c r="M271" i="24"/>
  <c r="K271" i="24"/>
  <c r="I271" i="24"/>
  <c r="G271" i="24"/>
  <c r="W271" i="24"/>
  <c r="E271" i="24"/>
  <c r="S270" i="24"/>
  <c r="Q270" i="24"/>
  <c r="O270" i="24"/>
  <c r="M270" i="24"/>
  <c r="K270" i="24"/>
  <c r="I270" i="24"/>
  <c r="G270" i="24"/>
  <c r="W270" i="24"/>
  <c r="E270" i="24"/>
  <c r="S269" i="24"/>
  <c r="Q269" i="24"/>
  <c r="O269" i="24"/>
  <c r="M269" i="24"/>
  <c r="K269" i="24"/>
  <c r="I269" i="24"/>
  <c r="G269" i="24"/>
  <c r="W269" i="24"/>
  <c r="E269" i="24"/>
  <c r="S268" i="24"/>
  <c r="Q268" i="24"/>
  <c r="O268" i="24"/>
  <c r="M268" i="24"/>
  <c r="K268" i="24"/>
  <c r="I268" i="24"/>
  <c r="G268" i="24"/>
  <c r="W268" i="24"/>
  <c r="E268" i="24"/>
  <c r="S267" i="24"/>
  <c r="Q267" i="24"/>
  <c r="O267" i="24"/>
  <c r="M267" i="24"/>
  <c r="K267" i="24"/>
  <c r="I267" i="24"/>
  <c r="W267" i="24"/>
  <c r="G267" i="24"/>
  <c r="E267" i="24"/>
  <c r="S266" i="24"/>
  <c r="Q266" i="24"/>
  <c r="O266" i="24"/>
  <c r="M266" i="24"/>
  <c r="K266" i="24"/>
  <c r="I266" i="24"/>
  <c r="G266" i="24"/>
  <c r="W266" i="24"/>
  <c r="E266" i="24"/>
  <c r="S265" i="24"/>
  <c r="Q265" i="24"/>
  <c r="O265" i="24"/>
  <c r="M265" i="24"/>
  <c r="K265" i="24"/>
  <c r="I265" i="24"/>
  <c r="G265" i="24"/>
  <c r="E265" i="24"/>
  <c r="S264" i="24"/>
  <c r="Q264" i="24"/>
  <c r="O264" i="24"/>
  <c r="M264" i="24"/>
  <c r="K264" i="24"/>
  <c r="I264" i="24"/>
  <c r="G264" i="24"/>
  <c r="W264" i="24"/>
  <c r="E264" i="24"/>
  <c r="S262" i="24"/>
  <c r="Q262" i="24"/>
  <c r="O262" i="24"/>
  <c r="M262" i="24"/>
  <c r="K262" i="24"/>
  <c r="W262" i="24"/>
  <c r="I262" i="24"/>
  <c r="G262" i="24"/>
  <c r="E262" i="24"/>
  <c r="S261" i="24"/>
  <c r="Q261" i="24"/>
  <c r="O261" i="24"/>
  <c r="M261" i="24"/>
  <c r="K261" i="24"/>
  <c r="I261" i="24"/>
  <c r="G261" i="24"/>
  <c r="W261" i="24"/>
  <c r="E261" i="24"/>
  <c r="X257" i="24"/>
  <c r="S257" i="24"/>
  <c r="Q257" i="24"/>
  <c r="O257" i="24"/>
  <c r="M257" i="24"/>
  <c r="K257" i="24"/>
  <c r="I257" i="24"/>
  <c r="W257" i="24"/>
  <c r="G257" i="24"/>
  <c r="E257" i="24"/>
  <c r="X256" i="24"/>
  <c r="S256" i="24"/>
  <c r="Q256" i="24"/>
  <c r="O256" i="24"/>
  <c r="M256" i="24"/>
  <c r="K256" i="24"/>
  <c r="I256" i="24"/>
  <c r="G256" i="24"/>
  <c r="W256" i="24"/>
  <c r="E256" i="24"/>
  <c r="X255" i="24"/>
  <c r="S255" i="24"/>
  <c r="Q255" i="24"/>
  <c r="O255" i="24"/>
  <c r="M255" i="24"/>
  <c r="K255" i="24"/>
  <c r="I255" i="24"/>
  <c r="W255" i="24"/>
  <c r="G255" i="24"/>
  <c r="E255" i="24"/>
  <c r="X254" i="24"/>
  <c r="S254" i="24"/>
  <c r="Q254" i="24"/>
  <c r="O254" i="24"/>
  <c r="M254" i="24"/>
  <c r="K254" i="24"/>
  <c r="I254" i="24"/>
  <c r="G254" i="24"/>
  <c r="W254" i="24"/>
  <c r="E254" i="24"/>
  <c r="X253" i="24"/>
  <c r="S253" i="24"/>
  <c r="Q253" i="24"/>
  <c r="O253" i="24"/>
  <c r="M253" i="24"/>
  <c r="K253" i="24"/>
  <c r="I253" i="24"/>
  <c r="W253" i="24"/>
  <c r="G253" i="24"/>
  <c r="E253" i="24"/>
  <c r="X252" i="24"/>
  <c r="S252" i="24"/>
  <c r="Q252" i="24"/>
  <c r="O252" i="24"/>
  <c r="M252" i="24"/>
  <c r="K252" i="24"/>
  <c r="I252" i="24"/>
  <c r="G252" i="24"/>
  <c r="W252" i="24"/>
  <c r="E252" i="24"/>
  <c r="S251" i="24"/>
  <c r="Q251" i="24"/>
  <c r="O251" i="24"/>
  <c r="M251" i="24"/>
  <c r="K251" i="24"/>
  <c r="I251" i="24"/>
  <c r="G251" i="24"/>
  <c r="W251" i="24"/>
  <c r="E251" i="24"/>
  <c r="G250" i="24"/>
  <c r="E250" i="24"/>
  <c r="X249" i="24"/>
  <c r="S249" i="24"/>
  <c r="Q249" i="24"/>
  <c r="O249" i="24"/>
  <c r="M249" i="24"/>
  <c r="K249" i="24"/>
  <c r="I249" i="24"/>
  <c r="G249" i="24"/>
  <c r="W249" i="24"/>
  <c r="E249" i="24"/>
  <c r="X248" i="24"/>
  <c r="S248" i="24"/>
  <c r="Q248" i="24"/>
  <c r="O248" i="24"/>
  <c r="M248" i="24"/>
  <c r="K248" i="24"/>
  <c r="W248" i="24"/>
  <c r="I248" i="24"/>
  <c r="G248" i="24"/>
  <c r="E248" i="24"/>
  <c r="X247" i="24"/>
  <c r="S247" i="24"/>
  <c r="Q247" i="24"/>
  <c r="O247" i="24"/>
  <c r="M247" i="24"/>
  <c r="K247" i="24"/>
  <c r="I247" i="24"/>
  <c r="G247" i="24"/>
  <c r="E247" i="24"/>
  <c r="X246" i="24"/>
  <c r="S246" i="24"/>
  <c r="Q246" i="24"/>
  <c r="O246" i="24"/>
  <c r="M246" i="24"/>
  <c r="K246" i="24"/>
  <c r="I246" i="24"/>
  <c r="G246" i="24"/>
  <c r="W246" i="24"/>
  <c r="E246" i="24"/>
  <c r="X245" i="24"/>
  <c r="S245" i="24"/>
  <c r="Q245" i="24"/>
  <c r="O245" i="24"/>
  <c r="M245" i="24"/>
  <c r="K245" i="24"/>
  <c r="I245" i="24"/>
  <c r="G245" i="24"/>
  <c r="E245" i="24"/>
  <c r="X244" i="24"/>
  <c r="S244" i="24"/>
  <c r="Q244" i="24"/>
  <c r="O244" i="24"/>
  <c r="M244" i="24"/>
  <c r="K244" i="24"/>
  <c r="I244" i="24"/>
  <c r="G244" i="24"/>
  <c r="W244" i="24"/>
  <c r="E244" i="24"/>
  <c r="X243" i="24"/>
  <c r="S243" i="24"/>
  <c r="Q243" i="24"/>
  <c r="O243" i="24"/>
  <c r="M243" i="24"/>
  <c r="K243" i="24"/>
  <c r="I243" i="24"/>
  <c r="W243" i="24"/>
  <c r="G243" i="24"/>
  <c r="E243" i="24"/>
  <c r="X242" i="24"/>
  <c r="S242" i="24"/>
  <c r="Q242" i="24"/>
  <c r="O242" i="24"/>
  <c r="M242" i="24"/>
  <c r="K242" i="24"/>
  <c r="I242" i="24"/>
  <c r="G242" i="24"/>
  <c r="W242" i="24"/>
  <c r="E242" i="24"/>
  <c r="I240" i="24"/>
  <c r="G240" i="24"/>
  <c r="F240" i="24"/>
  <c r="E240" i="24"/>
  <c r="I239" i="24"/>
  <c r="G239" i="24"/>
  <c r="F239" i="24"/>
  <c r="E239" i="24"/>
  <c r="I238" i="24"/>
  <c r="G238" i="24"/>
  <c r="W238" i="24"/>
  <c r="F238" i="24"/>
  <c r="E238" i="24"/>
  <c r="M237" i="24"/>
  <c r="K237" i="24"/>
  <c r="I237" i="24"/>
  <c r="G237" i="24"/>
  <c r="W237" i="24"/>
  <c r="F237" i="24"/>
  <c r="E237" i="24"/>
  <c r="M236" i="24"/>
  <c r="K236" i="24"/>
  <c r="I236" i="24"/>
  <c r="W236" i="24"/>
  <c r="G236" i="24"/>
  <c r="F236" i="24"/>
  <c r="E236" i="24"/>
  <c r="M235" i="24"/>
  <c r="K235" i="24"/>
  <c r="I235" i="24"/>
  <c r="W235" i="24"/>
  <c r="G235" i="24"/>
  <c r="F235" i="24"/>
  <c r="E235" i="24"/>
  <c r="M234" i="24"/>
  <c r="K234" i="24"/>
  <c r="I234" i="24"/>
  <c r="G234" i="24"/>
  <c r="F234" i="24"/>
  <c r="E234" i="24"/>
  <c r="M233" i="24"/>
  <c r="K233" i="24"/>
  <c r="I233" i="24"/>
  <c r="W233" i="24"/>
  <c r="G233" i="24"/>
  <c r="F233" i="24"/>
  <c r="E233" i="24"/>
  <c r="M232" i="24"/>
  <c r="K232" i="24"/>
  <c r="I232" i="24"/>
  <c r="W232" i="24"/>
  <c r="G232" i="24"/>
  <c r="F232" i="24"/>
  <c r="E232" i="24"/>
  <c r="M231" i="24"/>
  <c r="K231" i="24"/>
  <c r="I231" i="24"/>
  <c r="G231" i="24"/>
  <c r="W231" i="24"/>
  <c r="F231" i="24"/>
  <c r="E231" i="24"/>
  <c r="M230" i="24"/>
  <c r="K230" i="24"/>
  <c r="I230" i="24"/>
  <c r="G230" i="24"/>
  <c r="W230" i="24"/>
  <c r="F230" i="24"/>
  <c r="E230" i="24"/>
  <c r="M229" i="24"/>
  <c r="K229" i="24"/>
  <c r="I229" i="24"/>
  <c r="G229" i="24"/>
  <c r="F229" i="24"/>
  <c r="E229" i="24"/>
  <c r="M228" i="24"/>
  <c r="K228" i="24"/>
  <c r="I228" i="24"/>
  <c r="G228" i="24"/>
  <c r="W228" i="24"/>
  <c r="F228" i="24"/>
  <c r="E228" i="24"/>
  <c r="M227" i="24"/>
  <c r="K227" i="24"/>
  <c r="I227" i="24"/>
  <c r="G227" i="24"/>
  <c r="W227" i="24"/>
  <c r="F227" i="24"/>
  <c r="E227" i="24"/>
  <c r="M226" i="24"/>
  <c r="K226" i="24"/>
  <c r="I226" i="24"/>
  <c r="W226" i="24"/>
  <c r="G226" i="24"/>
  <c r="F226" i="24"/>
  <c r="E226" i="24"/>
  <c r="M225" i="24"/>
  <c r="K225" i="24"/>
  <c r="I225" i="24"/>
  <c r="W225" i="24"/>
  <c r="G225" i="24"/>
  <c r="F225" i="24"/>
  <c r="E225" i="24"/>
  <c r="M224" i="24"/>
  <c r="K224" i="24"/>
  <c r="I224" i="24"/>
  <c r="G224" i="24"/>
  <c r="W224" i="24"/>
  <c r="F224" i="24"/>
  <c r="E224" i="24"/>
  <c r="M223" i="24"/>
  <c r="K223" i="24"/>
  <c r="I223" i="24"/>
  <c r="G223" i="24"/>
  <c r="W223" i="24"/>
  <c r="F223" i="24"/>
  <c r="E223" i="24"/>
  <c r="M222" i="24"/>
  <c r="K222" i="24"/>
  <c r="I222" i="24"/>
  <c r="W222" i="24"/>
  <c r="G222" i="24"/>
  <c r="F222" i="24"/>
  <c r="E222" i="24"/>
  <c r="M221" i="24"/>
  <c r="K221" i="24"/>
  <c r="I221" i="24"/>
  <c r="W221" i="24"/>
  <c r="G221" i="24"/>
  <c r="F221" i="24"/>
  <c r="E221" i="24"/>
  <c r="M220" i="24"/>
  <c r="K220" i="24"/>
  <c r="I220" i="24"/>
  <c r="G220" i="24"/>
  <c r="W220" i="24"/>
  <c r="F220" i="24"/>
  <c r="E220" i="24"/>
  <c r="M219" i="24"/>
  <c r="K219" i="24"/>
  <c r="I219" i="24"/>
  <c r="G219" i="24"/>
  <c r="F219" i="24"/>
  <c r="E219" i="24"/>
  <c r="M218" i="24"/>
  <c r="K218" i="24"/>
  <c r="I218" i="24"/>
  <c r="G218" i="24"/>
  <c r="F218" i="24"/>
  <c r="E218" i="24"/>
  <c r="M217" i="24"/>
  <c r="K217" i="24"/>
  <c r="I217" i="24"/>
  <c r="G217" i="24"/>
  <c r="W217" i="24"/>
  <c r="F217" i="24"/>
  <c r="E217" i="24"/>
  <c r="M216" i="24"/>
  <c r="K216" i="24"/>
  <c r="I216" i="24"/>
  <c r="W216" i="24"/>
  <c r="G216" i="24"/>
  <c r="F216" i="24"/>
  <c r="E216" i="24"/>
  <c r="M215" i="24"/>
  <c r="K215" i="24"/>
  <c r="I215" i="24"/>
  <c r="G215" i="24"/>
  <c r="F215" i="24"/>
  <c r="E215" i="24"/>
  <c r="M214" i="24"/>
  <c r="K214" i="24"/>
  <c r="I214" i="24"/>
  <c r="G214" i="24"/>
  <c r="W214" i="24"/>
  <c r="F214" i="24"/>
  <c r="E214" i="24"/>
  <c r="M213" i="24"/>
  <c r="K213" i="24"/>
  <c r="I213" i="24"/>
  <c r="W213" i="24"/>
  <c r="G213" i="24"/>
  <c r="F213" i="24"/>
  <c r="E213" i="24"/>
  <c r="K212" i="24"/>
  <c r="I212" i="24"/>
  <c r="G212" i="24"/>
  <c r="W212" i="24"/>
  <c r="F212" i="24"/>
  <c r="E212" i="24"/>
  <c r="S211" i="24"/>
  <c r="O211" i="24"/>
  <c r="M211" i="24"/>
  <c r="K211" i="24"/>
  <c r="I211" i="24"/>
  <c r="G211" i="24"/>
  <c r="W211" i="24"/>
  <c r="F211" i="24"/>
  <c r="E211" i="24"/>
  <c r="S210" i="24"/>
  <c r="M210" i="24"/>
  <c r="G210" i="24"/>
  <c r="W210" i="24"/>
  <c r="F210" i="24"/>
  <c r="E210" i="24"/>
  <c r="S209" i="24"/>
  <c r="Q209" i="24"/>
  <c r="O209" i="24"/>
  <c r="M209" i="24"/>
  <c r="K209" i="24"/>
  <c r="I209" i="24"/>
  <c r="G209" i="24"/>
  <c r="W209" i="24"/>
  <c r="F209" i="24"/>
  <c r="E209" i="24"/>
  <c r="S208" i="24"/>
  <c r="Q208" i="24"/>
  <c r="O208" i="24"/>
  <c r="M208" i="24"/>
  <c r="K208" i="24"/>
  <c r="I208" i="24"/>
  <c r="G208" i="24"/>
  <c r="W208" i="24"/>
  <c r="F208" i="24"/>
  <c r="E208" i="24"/>
  <c r="S207" i="24"/>
  <c r="Q207" i="24"/>
  <c r="O207" i="24"/>
  <c r="M207" i="24"/>
  <c r="K207" i="24"/>
  <c r="I207" i="24"/>
  <c r="G207" i="24"/>
  <c r="W207" i="24"/>
  <c r="F207" i="24"/>
  <c r="E207" i="24"/>
  <c r="S206" i="24"/>
  <c r="Q206" i="24"/>
  <c r="O206" i="24"/>
  <c r="M206" i="24"/>
  <c r="K206" i="24"/>
  <c r="I206" i="24"/>
  <c r="G206" i="24"/>
  <c r="W206" i="24"/>
  <c r="F206" i="24"/>
  <c r="E206" i="24"/>
  <c r="S205" i="24"/>
  <c r="Q205" i="24"/>
  <c r="O205" i="24"/>
  <c r="M205" i="24"/>
  <c r="K205" i="24"/>
  <c r="I205" i="24"/>
  <c r="G205" i="24"/>
  <c r="W205" i="24"/>
  <c r="F205" i="24"/>
  <c r="E205" i="24"/>
  <c r="S204" i="24"/>
  <c r="Q204" i="24"/>
  <c r="O204" i="24"/>
  <c r="M204" i="24"/>
  <c r="K204" i="24"/>
  <c r="I204" i="24"/>
  <c r="G204" i="24"/>
  <c r="W204" i="24"/>
  <c r="F204" i="24"/>
  <c r="E204" i="24"/>
  <c r="S203" i="24"/>
  <c r="Q203" i="24"/>
  <c r="O203" i="24"/>
  <c r="M203" i="24"/>
  <c r="K203" i="24"/>
  <c r="I203" i="24"/>
  <c r="G203" i="24"/>
  <c r="W203" i="24"/>
  <c r="F203" i="24"/>
  <c r="E203" i="24"/>
  <c r="S202" i="24"/>
  <c r="Q202" i="24"/>
  <c r="O202" i="24"/>
  <c r="M202" i="24"/>
  <c r="K202" i="24"/>
  <c r="I202" i="24"/>
  <c r="G202" i="24"/>
  <c r="F202" i="24"/>
  <c r="E202" i="24"/>
  <c r="S201" i="24"/>
  <c r="Q201" i="24"/>
  <c r="O201" i="24"/>
  <c r="M201" i="24"/>
  <c r="K201" i="24"/>
  <c r="I201" i="24"/>
  <c r="G201" i="24"/>
  <c r="W201" i="24"/>
  <c r="F201" i="24"/>
  <c r="E201" i="24"/>
  <c r="S200" i="24"/>
  <c r="Q200" i="24"/>
  <c r="O200" i="24"/>
  <c r="M200" i="24"/>
  <c r="K200" i="24"/>
  <c r="I200" i="24"/>
  <c r="G200" i="24"/>
  <c r="F200" i="24"/>
  <c r="E200" i="24"/>
  <c r="S199" i="24"/>
  <c r="Q199" i="24"/>
  <c r="O199" i="24"/>
  <c r="M199" i="24"/>
  <c r="K199" i="24"/>
  <c r="I199" i="24"/>
  <c r="G199" i="24"/>
  <c r="W199" i="24"/>
  <c r="F199" i="24"/>
  <c r="E199" i="24"/>
  <c r="M198" i="24"/>
  <c r="K198" i="24"/>
  <c r="I198" i="24"/>
  <c r="G198" i="24"/>
  <c r="F198" i="24"/>
  <c r="E198" i="24"/>
  <c r="M197" i="24"/>
  <c r="K197" i="24"/>
  <c r="I197" i="24"/>
  <c r="G197" i="24"/>
  <c r="F197" i="24"/>
  <c r="E197" i="24"/>
  <c r="M196" i="24"/>
  <c r="K196" i="24"/>
  <c r="I196" i="24"/>
  <c r="G196" i="24"/>
  <c r="F196" i="24"/>
  <c r="E196" i="24"/>
  <c r="M195" i="24"/>
  <c r="K195" i="24"/>
  <c r="I195" i="24"/>
  <c r="G195" i="24"/>
  <c r="F195" i="24"/>
  <c r="E195" i="24"/>
  <c r="M194" i="24"/>
  <c r="K194" i="24"/>
  <c r="I194" i="24"/>
  <c r="G194" i="24"/>
  <c r="F194" i="24"/>
  <c r="E194" i="24"/>
  <c r="M193" i="24"/>
  <c r="K193" i="24"/>
  <c r="I193" i="24"/>
  <c r="G193" i="24"/>
  <c r="F193" i="24"/>
  <c r="E193" i="24"/>
  <c r="M192" i="24"/>
  <c r="K192" i="24"/>
  <c r="I192" i="24"/>
  <c r="G192" i="24"/>
  <c r="F192" i="24"/>
  <c r="E192" i="24"/>
  <c r="M191" i="24"/>
  <c r="K191" i="24"/>
  <c r="I191" i="24"/>
  <c r="G191" i="24"/>
  <c r="F191" i="24"/>
  <c r="E191" i="24"/>
  <c r="M190" i="24"/>
  <c r="K190" i="24"/>
  <c r="I190" i="24"/>
  <c r="G190" i="24"/>
  <c r="F190" i="24"/>
  <c r="E190" i="24"/>
  <c r="M189" i="24"/>
  <c r="K189" i="24"/>
  <c r="I189" i="24"/>
  <c r="G189" i="24"/>
  <c r="F189" i="24"/>
  <c r="E189" i="24"/>
  <c r="M188" i="24"/>
  <c r="K188" i="24"/>
  <c r="I188" i="24"/>
  <c r="G188" i="24"/>
  <c r="F188" i="24"/>
  <c r="E188" i="24"/>
  <c r="M187" i="24"/>
  <c r="K187" i="24"/>
  <c r="I187" i="24"/>
  <c r="G187" i="24"/>
  <c r="F187" i="24"/>
  <c r="E187" i="24"/>
  <c r="M186" i="24"/>
  <c r="K186" i="24"/>
  <c r="I186" i="24"/>
  <c r="G186" i="24"/>
  <c r="F186" i="24"/>
  <c r="E186" i="24"/>
  <c r="M185" i="24"/>
  <c r="K185" i="24"/>
  <c r="I185" i="24"/>
  <c r="G185" i="24"/>
  <c r="F185" i="24"/>
  <c r="E185" i="24"/>
  <c r="M184" i="24"/>
  <c r="K184" i="24"/>
  <c r="I184" i="24"/>
  <c r="G184" i="24"/>
  <c r="F184" i="24"/>
  <c r="E184" i="24"/>
  <c r="M183" i="24"/>
  <c r="K183" i="24"/>
  <c r="I183" i="24"/>
  <c r="G183" i="24"/>
  <c r="F183" i="24"/>
  <c r="E183" i="24"/>
  <c r="M182" i="24"/>
  <c r="K182" i="24"/>
  <c r="I182" i="24"/>
  <c r="G182" i="24"/>
  <c r="F182" i="24"/>
  <c r="E182" i="24"/>
  <c r="M181" i="24"/>
  <c r="K181" i="24"/>
  <c r="I181" i="24"/>
  <c r="G181" i="24"/>
  <c r="F181" i="24"/>
  <c r="E181" i="24"/>
  <c r="M180" i="24"/>
  <c r="K180" i="24"/>
  <c r="I180" i="24"/>
  <c r="G180" i="24"/>
  <c r="F180" i="24"/>
  <c r="E180" i="24"/>
  <c r="M179" i="24"/>
  <c r="K179" i="24"/>
  <c r="I179" i="24"/>
  <c r="G179" i="24"/>
  <c r="F179" i="24"/>
  <c r="E179" i="24"/>
  <c r="M178" i="24"/>
  <c r="K178" i="24"/>
  <c r="I178" i="24"/>
  <c r="G178" i="24"/>
  <c r="W178" i="24"/>
  <c r="F178" i="24"/>
  <c r="E178" i="24"/>
  <c r="M177" i="24"/>
  <c r="K177" i="24"/>
  <c r="I177" i="24"/>
  <c r="G177" i="24"/>
  <c r="F177" i="24"/>
  <c r="E177" i="24"/>
  <c r="M176" i="24"/>
  <c r="K176" i="24"/>
  <c r="I176" i="24"/>
  <c r="G176" i="24"/>
  <c r="W176" i="24"/>
  <c r="F176" i="24"/>
  <c r="E176" i="24"/>
  <c r="M175" i="24"/>
  <c r="K175" i="24"/>
  <c r="I175" i="24"/>
  <c r="G175" i="24"/>
  <c r="F175" i="24"/>
  <c r="E175" i="24"/>
  <c r="M174" i="24"/>
  <c r="K174" i="24"/>
  <c r="I174" i="24"/>
  <c r="G174" i="24"/>
  <c r="F174" i="24"/>
  <c r="E174" i="24"/>
  <c r="M173" i="24"/>
  <c r="K173" i="24"/>
  <c r="I173" i="24"/>
  <c r="G173" i="24"/>
  <c r="F173" i="24"/>
  <c r="E173" i="24"/>
  <c r="M172" i="24"/>
  <c r="K172" i="24"/>
  <c r="I172" i="24"/>
  <c r="G172" i="24"/>
  <c r="W172" i="24"/>
  <c r="F172" i="24"/>
  <c r="E172" i="24"/>
  <c r="M171" i="24"/>
  <c r="K171" i="24"/>
  <c r="I171" i="24"/>
  <c r="G171" i="24"/>
  <c r="F171" i="24"/>
  <c r="E171" i="24"/>
  <c r="M170" i="24"/>
  <c r="K170" i="24"/>
  <c r="I170" i="24"/>
  <c r="G170" i="24"/>
  <c r="F170" i="24"/>
  <c r="E170" i="24"/>
  <c r="M169" i="24"/>
  <c r="K169" i="24"/>
  <c r="I169" i="24"/>
  <c r="G169" i="24"/>
  <c r="F169" i="24"/>
  <c r="E169" i="24"/>
  <c r="M168" i="24"/>
  <c r="K168" i="24"/>
  <c r="I168" i="24"/>
  <c r="G168" i="24"/>
  <c r="F168" i="24"/>
  <c r="E168" i="24"/>
  <c r="K167" i="24"/>
  <c r="I167" i="24"/>
  <c r="G167" i="24"/>
  <c r="F167" i="24"/>
  <c r="E167" i="24"/>
  <c r="K166" i="24"/>
  <c r="W166" i="24"/>
  <c r="I166" i="24"/>
  <c r="G166" i="24"/>
  <c r="F166" i="24"/>
  <c r="E166" i="24"/>
  <c r="K165" i="24"/>
  <c r="I165" i="24"/>
  <c r="W165" i="24"/>
  <c r="G165" i="24"/>
  <c r="F165" i="24"/>
  <c r="E165" i="24"/>
  <c r="K164" i="24"/>
  <c r="I164" i="24"/>
  <c r="W164" i="24"/>
  <c r="G164" i="24"/>
  <c r="F164" i="24"/>
  <c r="E164" i="24"/>
  <c r="K163" i="24"/>
  <c r="I163" i="24"/>
  <c r="G163" i="24"/>
  <c r="F163" i="24"/>
  <c r="E163" i="24"/>
  <c r="K162" i="24"/>
  <c r="I162" i="24"/>
  <c r="G162" i="24"/>
  <c r="F162" i="24"/>
  <c r="E162" i="24"/>
  <c r="K161" i="24"/>
  <c r="I161" i="24"/>
  <c r="G161" i="24"/>
  <c r="W161" i="24"/>
  <c r="F161" i="24"/>
  <c r="E161" i="24"/>
  <c r="K160" i="24"/>
  <c r="I160" i="24"/>
  <c r="G160" i="24"/>
  <c r="W160" i="24"/>
  <c r="F160" i="24"/>
  <c r="E160" i="24"/>
  <c r="K159" i="24"/>
  <c r="I159" i="24"/>
  <c r="W159" i="24"/>
  <c r="G159" i="24"/>
  <c r="F159" i="24"/>
  <c r="E159" i="24"/>
  <c r="K158" i="24"/>
  <c r="I158" i="24"/>
  <c r="G158" i="24"/>
  <c r="W158" i="24"/>
  <c r="F158" i="24"/>
  <c r="E158" i="24"/>
  <c r="K157" i="24"/>
  <c r="I157" i="24"/>
  <c r="G157" i="24"/>
  <c r="F157" i="24"/>
  <c r="E157" i="24"/>
  <c r="K156" i="24"/>
  <c r="I156" i="24"/>
  <c r="G156" i="24"/>
  <c r="F156" i="24"/>
  <c r="E156" i="24"/>
  <c r="K155" i="24"/>
  <c r="I155" i="24"/>
  <c r="G155" i="24"/>
  <c r="F155" i="24"/>
  <c r="E155" i="24"/>
  <c r="K154" i="24"/>
  <c r="W154" i="24"/>
  <c r="I154" i="24"/>
  <c r="G154" i="24"/>
  <c r="F154" i="24"/>
  <c r="E154" i="24"/>
  <c r="K153" i="24"/>
  <c r="I153" i="24"/>
  <c r="G153" i="24"/>
  <c r="F153" i="24"/>
  <c r="E153" i="24"/>
  <c r="K152" i="24"/>
  <c r="I152" i="24"/>
  <c r="G152" i="24"/>
  <c r="W152" i="24"/>
  <c r="F152" i="24"/>
  <c r="E152" i="24"/>
  <c r="K151" i="24"/>
  <c r="I151" i="24"/>
  <c r="G151" i="24"/>
  <c r="F151" i="24"/>
  <c r="E151" i="24"/>
  <c r="K150" i="24"/>
  <c r="I150" i="24"/>
  <c r="G150" i="24"/>
  <c r="F150" i="24"/>
  <c r="E150" i="24"/>
  <c r="K149" i="24"/>
  <c r="I149" i="24"/>
  <c r="G149" i="24"/>
  <c r="F149" i="24"/>
  <c r="E149" i="24"/>
  <c r="G148" i="24"/>
  <c r="E148" i="24"/>
  <c r="F147" i="24"/>
  <c r="E147" i="24"/>
  <c r="G146" i="24"/>
  <c r="F146" i="24"/>
  <c r="E146" i="24"/>
  <c r="G145" i="24"/>
  <c r="W145" i="24"/>
  <c r="E145" i="24"/>
  <c r="X144" i="24"/>
  <c r="M144" i="24"/>
  <c r="K144" i="24"/>
  <c r="W144" i="24"/>
  <c r="I144" i="24"/>
  <c r="G144" i="24"/>
  <c r="E144" i="24"/>
  <c r="X143" i="24"/>
  <c r="M143" i="24"/>
  <c r="W143" i="24"/>
  <c r="K143" i="24"/>
  <c r="I143" i="24"/>
  <c r="G143" i="24"/>
  <c r="E143" i="24"/>
  <c r="X142" i="24"/>
  <c r="M142" i="24"/>
  <c r="K142" i="24"/>
  <c r="W142" i="24"/>
  <c r="I142" i="24"/>
  <c r="G142" i="24"/>
  <c r="E142" i="24"/>
  <c r="X141" i="24"/>
  <c r="M141" i="24"/>
  <c r="K141" i="24"/>
  <c r="W141" i="24"/>
  <c r="I141" i="24"/>
  <c r="G141" i="24"/>
  <c r="E141" i="24"/>
  <c r="X140" i="24"/>
  <c r="M140" i="24"/>
  <c r="K140" i="24"/>
  <c r="W140" i="24"/>
  <c r="I140" i="24"/>
  <c r="G140" i="24"/>
  <c r="E140" i="24"/>
  <c r="X139" i="24"/>
  <c r="M139" i="24"/>
  <c r="W139" i="24"/>
  <c r="K139" i="24"/>
  <c r="I139" i="24"/>
  <c r="G139" i="24"/>
  <c r="E139" i="24"/>
  <c r="X138" i="24"/>
  <c r="M138" i="24"/>
  <c r="K138" i="24"/>
  <c r="W138" i="24"/>
  <c r="I138" i="24"/>
  <c r="G138" i="24"/>
  <c r="E138" i="24"/>
  <c r="X137" i="24"/>
  <c r="M137" i="24"/>
  <c r="K137" i="24"/>
  <c r="W137" i="24"/>
  <c r="I137" i="24"/>
  <c r="G137" i="24"/>
  <c r="E137" i="24"/>
  <c r="X136" i="24"/>
  <c r="M136" i="24"/>
  <c r="K136" i="24"/>
  <c r="I136" i="24"/>
  <c r="G136" i="24"/>
  <c r="E136" i="24"/>
  <c r="X135" i="24"/>
  <c r="M135" i="24"/>
  <c r="K135" i="24"/>
  <c r="W135" i="24"/>
  <c r="I135" i="24"/>
  <c r="G135" i="24"/>
  <c r="E135" i="24"/>
  <c r="X134" i="24"/>
  <c r="M134" i="24"/>
  <c r="K134" i="24"/>
  <c r="W134" i="24"/>
  <c r="I134" i="24"/>
  <c r="G134" i="24"/>
  <c r="E134" i="24"/>
  <c r="X133" i="24"/>
  <c r="M133" i="24"/>
  <c r="K133" i="24"/>
  <c r="W133" i="24"/>
  <c r="I133" i="24"/>
  <c r="G133" i="24"/>
  <c r="E133" i="24"/>
  <c r="X132" i="24"/>
  <c r="M132" i="24"/>
  <c r="W132" i="24"/>
  <c r="K132" i="24"/>
  <c r="I132" i="24"/>
  <c r="G132" i="24"/>
  <c r="E132" i="24"/>
  <c r="X131" i="24"/>
  <c r="M131" i="24"/>
  <c r="K131" i="24"/>
  <c r="W131" i="24"/>
  <c r="I131" i="24"/>
  <c r="G131" i="24"/>
  <c r="E131" i="24"/>
  <c r="X130" i="24"/>
  <c r="M130" i="24"/>
  <c r="K130" i="24"/>
  <c r="W130" i="24"/>
  <c r="I130" i="24"/>
  <c r="G130" i="24"/>
  <c r="E130" i="24"/>
  <c r="X129" i="24"/>
  <c r="M129" i="24"/>
  <c r="K129" i="24"/>
  <c r="W129" i="24"/>
  <c r="I129" i="24"/>
  <c r="G129" i="24"/>
  <c r="E129" i="24"/>
  <c r="X128" i="24"/>
  <c r="M128" i="24"/>
  <c r="W128" i="24"/>
  <c r="K128" i="24"/>
  <c r="I128" i="24"/>
  <c r="G128" i="24"/>
  <c r="E128" i="24"/>
  <c r="X127" i="24"/>
  <c r="M127" i="24"/>
  <c r="K127" i="24"/>
  <c r="I127" i="24"/>
  <c r="G127" i="24"/>
  <c r="E127" i="24"/>
  <c r="X126" i="24"/>
  <c r="M126" i="24"/>
  <c r="K126" i="24"/>
  <c r="W126" i="24"/>
  <c r="I126" i="24"/>
  <c r="G126" i="24"/>
  <c r="E126" i="24"/>
  <c r="X125" i="24"/>
  <c r="M125" i="24"/>
  <c r="W125" i="24"/>
  <c r="K125" i="24"/>
  <c r="I125" i="24"/>
  <c r="G125" i="24"/>
  <c r="E125" i="24"/>
  <c r="X124" i="24"/>
  <c r="M124" i="24"/>
  <c r="K124" i="24"/>
  <c r="W124" i="24"/>
  <c r="I124" i="24"/>
  <c r="G124" i="24"/>
  <c r="E124" i="24"/>
  <c r="X123" i="24"/>
  <c r="M123" i="24"/>
  <c r="K123" i="24"/>
  <c r="I123" i="24"/>
  <c r="G123" i="24"/>
  <c r="E123" i="24"/>
  <c r="I122" i="24"/>
  <c r="G122" i="24"/>
  <c r="F122" i="24"/>
  <c r="E122" i="24"/>
  <c r="I121" i="24"/>
  <c r="G121" i="24"/>
  <c r="F121" i="24"/>
  <c r="E121" i="24"/>
  <c r="I120" i="24"/>
  <c r="G120" i="24"/>
  <c r="F120" i="24"/>
  <c r="E120" i="24"/>
  <c r="I119" i="24"/>
  <c r="G119" i="24"/>
  <c r="F119" i="24"/>
  <c r="E119" i="24"/>
  <c r="I118" i="24"/>
  <c r="G118" i="24"/>
  <c r="F118" i="24"/>
  <c r="E118" i="24"/>
  <c r="I117" i="24"/>
  <c r="W117" i="24"/>
  <c r="G117" i="24"/>
  <c r="F117" i="24"/>
  <c r="E117" i="24"/>
  <c r="G116" i="24"/>
  <c r="W116" i="24"/>
  <c r="F116" i="24"/>
  <c r="E116" i="24"/>
  <c r="G115" i="24"/>
  <c r="W115" i="24"/>
  <c r="F115" i="24"/>
  <c r="E115" i="24"/>
  <c r="G114" i="24"/>
  <c r="W114" i="24"/>
  <c r="F114" i="24"/>
  <c r="E114" i="24"/>
  <c r="G113" i="24"/>
  <c r="W113" i="24"/>
  <c r="F113" i="24"/>
  <c r="E113" i="24"/>
  <c r="G112" i="24"/>
  <c r="W112" i="24"/>
  <c r="F112" i="24"/>
  <c r="E112" i="24"/>
  <c r="G111" i="24"/>
  <c r="W111" i="24"/>
  <c r="F111" i="24"/>
  <c r="E111" i="24"/>
  <c r="X110" i="24"/>
  <c r="O110" i="24"/>
  <c r="M110" i="24"/>
  <c r="W110" i="24"/>
  <c r="K110" i="24"/>
  <c r="I110" i="24"/>
  <c r="G110" i="24"/>
  <c r="E110" i="24"/>
  <c r="X109" i="24"/>
  <c r="O109" i="24"/>
  <c r="M109" i="24"/>
  <c r="K109" i="24"/>
  <c r="I109" i="24"/>
  <c r="G109" i="24"/>
  <c r="W109" i="24"/>
  <c r="E109" i="24"/>
  <c r="X108" i="24"/>
  <c r="O108" i="24"/>
  <c r="M108" i="24"/>
  <c r="K108" i="24"/>
  <c r="I108" i="24"/>
  <c r="G108" i="24"/>
  <c r="E108" i="24"/>
  <c r="X107" i="24"/>
  <c r="O107" i="24"/>
  <c r="M107" i="24"/>
  <c r="K107" i="24"/>
  <c r="I107" i="24"/>
  <c r="G107" i="24"/>
  <c r="W107" i="24"/>
  <c r="E107" i="24"/>
  <c r="X106" i="24"/>
  <c r="O106" i="24"/>
  <c r="M106" i="24"/>
  <c r="K106" i="24"/>
  <c r="I106" i="24"/>
  <c r="W106" i="24"/>
  <c r="G106" i="24"/>
  <c r="E106" i="24"/>
  <c r="X105" i="24"/>
  <c r="O105" i="24"/>
  <c r="M105" i="24"/>
  <c r="K105" i="24"/>
  <c r="W105" i="24"/>
  <c r="I105" i="24"/>
  <c r="G105" i="24"/>
  <c r="E105" i="24"/>
  <c r="X104" i="24"/>
  <c r="O104" i="24"/>
  <c r="M104" i="24"/>
  <c r="K104" i="24"/>
  <c r="I104" i="24"/>
  <c r="G104" i="24"/>
  <c r="W104" i="24"/>
  <c r="E104" i="24"/>
  <c r="X103" i="24"/>
  <c r="U103" i="24"/>
  <c r="Q103" i="24"/>
  <c r="O103" i="24"/>
  <c r="M103" i="24"/>
  <c r="K103" i="24"/>
  <c r="I103" i="24"/>
  <c r="G103" i="24"/>
  <c r="W103" i="24"/>
  <c r="E103" i="24"/>
  <c r="X102" i="24"/>
  <c r="U102" i="24"/>
  <c r="Q102" i="24"/>
  <c r="O102" i="24"/>
  <c r="M102" i="24"/>
  <c r="K102" i="24"/>
  <c r="I102" i="24"/>
  <c r="G102" i="24"/>
  <c r="E102" i="24"/>
  <c r="X101" i="24"/>
  <c r="U101" i="24"/>
  <c r="Q101" i="24"/>
  <c r="O101" i="24"/>
  <c r="M101" i="24"/>
  <c r="K101" i="24"/>
  <c r="I101" i="24"/>
  <c r="G101" i="24"/>
  <c r="W101" i="24"/>
  <c r="E101" i="24"/>
  <c r="X100" i="24"/>
  <c r="U100" i="24"/>
  <c r="Q100" i="24"/>
  <c r="O100" i="24"/>
  <c r="M100" i="24"/>
  <c r="K100" i="24"/>
  <c r="I100" i="24"/>
  <c r="G100" i="24"/>
  <c r="W100" i="24"/>
  <c r="E100" i="24"/>
  <c r="X99" i="24"/>
  <c r="U99" i="24"/>
  <c r="Q99" i="24"/>
  <c r="O99" i="24"/>
  <c r="M99" i="24"/>
  <c r="K99" i="24"/>
  <c r="I99" i="24"/>
  <c r="G99" i="24"/>
  <c r="W99" i="24"/>
  <c r="E99" i="24"/>
  <c r="X98" i="24"/>
  <c r="U98" i="24"/>
  <c r="Q98" i="24"/>
  <c r="O98" i="24"/>
  <c r="M98" i="24"/>
  <c r="K98" i="24"/>
  <c r="I98" i="24"/>
  <c r="G98" i="24"/>
  <c r="W98" i="24"/>
  <c r="E98" i="24"/>
  <c r="X97" i="24"/>
  <c r="U97" i="24"/>
  <c r="Q97" i="24"/>
  <c r="O97" i="24"/>
  <c r="M97" i="24"/>
  <c r="K97" i="24"/>
  <c r="I97" i="24"/>
  <c r="W97" i="24"/>
  <c r="G97" i="24"/>
  <c r="E97" i="24"/>
  <c r="X96" i="24"/>
  <c r="U96" i="24"/>
  <c r="Q96" i="24"/>
  <c r="O96" i="24"/>
  <c r="M96" i="24"/>
  <c r="K96" i="24"/>
  <c r="I96" i="24"/>
  <c r="G96" i="24"/>
  <c r="W96" i="24"/>
  <c r="E96" i="24"/>
  <c r="X95" i="24"/>
  <c r="U95" i="24"/>
  <c r="Q95" i="24"/>
  <c r="O95" i="24"/>
  <c r="M95" i="24"/>
  <c r="K95" i="24"/>
  <c r="I95" i="24"/>
  <c r="G95" i="24"/>
  <c r="W95" i="24"/>
  <c r="E95" i="24"/>
  <c r="X94" i="24"/>
  <c r="U94" i="24"/>
  <c r="Q94" i="24"/>
  <c r="O94" i="24"/>
  <c r="M94" i="24"/>
  <c r="K94" i="24"/>
  <c r="I94" i="24"/>
  <c r="G94" i="24"/>
  <c r="W94" i="24"/>
  <c r="E94" i="24"/>
  <c r="X93" i="24"/>
  <c r="U93" i="24"/>
  <c r="Q93" i="24"/>
  <c r="O93" i="24"/>
  <c r="M93" i="24"/>
  <c r="K93" i="24"/>
  <c r="I93" i="24"/>
  <c r="G93" i="24"/>
  <c r="W93" i="24"/>
  <c r="E93" i="24"/>
  <c r="X92" i="24"/>
  <c r="U92" i="24"/>
  <c r="Q92" i="24"/>
  <c r="O92" i="24"/>
  <c r="M92" i="24"/>
  <c r="K92" i="24"/>
  <c r="I92" i="24"/>
  <c r="W92" i="24"/>
  <c r="G92" i="24"/>
  <c r="E92" i="24"/>
  <c r="X91" i="24"/>
  <c r="U91" i="24"/>
  <c r="Q91" i="24"/>
  <c r="O91" i="24"/>
  <c r="M91" i="24"/>
  <c r="K91" i="24"/>
  <c r="I91" i="24"/>
  <c r="G91" i="24"/>
  <c r="E91" i="24"/>
  <c r="X90" i="24"/>
  <c r="U90" i="24"/>
  <c r="Q90" i="24"/>
  <c r="O90" i="24"/>
  <c r="M90" i="24"/>
  <c r="K90" i="24"/>
  <c r="I90" i="24"/>
  <c r="G90" i="24"/>
  <c r="W90" i="24"/>
  <c r="E90" i="24"/>
  <c r="X89" i="24"/>
  <c r="U89" i="24"/>
  <c r="Q89" i="24"/>
  <c r="O89" i="24"/>
  <c r="M89" i="24"/>
  <c r="K89" i="24"/>
  <c r="I89" i="24"/>
  <c r="G89" i="24"/>
  <c r="E89" i="24"/>
  <c r="X88" i="24"/>
  <c r="U88" i="24"/>
  <c r="Q88" i="24"/>
  <c r="O88" i="24"/>
  <c r="M88" i="24"/>
  <c r="K88" i="24"/>
  <c r="I88" i="24"/>
  <c r="G88" i="24"/>
  <c r="E88" i="24"/>
  <c r="X87" i="24"/>
  <c r="U87" i="24"/>
  <c r="Q87" i="24"/>
  <c r="O87" i="24"/>
  <c r="M87" i="24"/>
  <c r="K87" i="24"/>
  <c r="I87" i="24"/>
  <c r="G87" i="24"/>
  <c r="E87" i="24"/>
  <c r="X86" i="24"/>
  <c r="U86" i="24"/>
  <c r="Q86" i="24"/>
  <c r="O86" i="24"/>
  <c r="M86" i="24"/>
  <c r="K86" i="24"/>
  <c r="I86" i="24"/>
  <c r="G86" i="24"/>
  <c r="W86" i="24"/>
  <c r="E86" i="24"/>
  <c r="X85" i="24"/>
  <c r="U85" i="24"/>
  <c r="Q85" i="24"/>
  <c r="O85" i="24"/>
  <c r="M85" i="24"/>
  <c r="K85" i="24"/>
  <c r="I85" i="24"/>
  <c r="G85" i="24"/>
  <c r="W85" i="24"/>
  <c r="E85" i="24"/>
  <c r="X84" i="24"/>
  <c r="U84" i="24"/>
  <c r="Q84" i="24"/>
  <c r="O84" i="24"/>
  <c r="M84" i="24"/>
  <c r="K84" i="24"/>
  <c r="I84" i="24"/>
  <c r="G84" i="24"/>
  <c r="E84" i="24"/>
  <c r="X83" i="24"/>
  <c r="U83" i="24"/>
  <c r="Q83" i="24"/>
  <c r="O83" i="24"/>
  <c r="M83" i="24"/>
  <c r="K83" i="24"/>
  <c r="I83" i="24"/>
  <c r="G83" i="24"/>
  <c r="E83" i="24"/>
  <c r="X82" i="24"/>
  <c r="U82" i="24"/>
  <c r="Q82" i="24"/>
  <c r="O82" i="24"/>
  <c r="M82" i="24"/>
  <c r="K82" i="24"/>
  <c r="G82" i="24"/>
  <c r="W82" i="24"/>
  <c r="E82" i="24"/>
  <c r="X81" i="24"/>
  <c r="U81" i="24"/>
  <c r="Q81" i="24"/>
  <c r="O81" i="24"/>
  <c r="M81" i="24"/>
  <c r="K81" i="24"/>
  <c r="I81" i="24"/>
  <c r="G81" i="24"/>
  <c r="E81" i="24"/>
  <c r="O80" i="24"/>
  <c r="M80" i="24"/>
  <c r="K80" i="24"/>
  <c r="I80" i="24"/>
  <c r="G80" i="24"/>
  <c r="F80" i="24"/>
  <c r="E80" i="24"/>
  <c r="O79" i="24"/>
  <c r="M79" i="24"/>
  <c r="K79" i="24"/>
  <c r="I79" i="24"/>
  <c r="G79" i="24"/>
  <c r="W79" i="24"/>
  <c r="F79" i="24"/>
  <c r="E79" i="24"/>
  <c r="K78" i="24"/>
  <c r="W78" i="24"/>
  <c r="I78" i="24"/>
  <c r="G78" i="24"/>
  <c r="F78" i="24"/>
  <c r="E78" i="24"/>
  <c r="M77" i="24"/>
  <c r="W77" i="24"/>
  <c r="K77" i="24"/>
  <c r="F77" i="24"/>
  <c r="E77" i="24"/>
  <c r="K76" i="24"/>
  <c r="I76" i="24"/>
  <c r="G76" i="24"/>
  <c r="W76" i="24"/>
  <c r="F76" i="24"/>
  <c r="E76" i="24"/>
  <c r="M75" i="24"/>
  <c r="I75" i="24"/>
  <c r="G75" i="24"/>
  <c r="F75" i="24"/>
  <c r="E75" i="24"/>
  <c r="M74" i="24"/>
  <c r="K74" i="24"/>
  <c r="I74" i="24"/>
  <c r="G74" i="24"/>
  <c r="W74" i="24"/>
  <c r="F74" i="24"/>
  <c r="E74" i="24"/>
  <c r="G73" i="24"/>
  <c r="W73" i="24"/>
  <c r="F73" i="24"/>
  <c r="E73" i="24"/>
  <c r="G72" i="24"/>
  <c r="W72" i="24"/>
  <c r="F72" i="24"/>
  <c r="E72" i="24"/>
  <c r="G71" i="24"/>
  <c r="W71" i="24"/>
  <c r="F71" i="24"/>
  <c r="E71" i="24"/>
  <c r="G70" i="24"/>
  <c r="W70" i="24"/>
  <c r="F70" i="24"/>
  <c r="E70" i="24"/>
  <c r="G69" i="24"/>
  <c r="W69" i="24"/>
  <c r="F69" i="24"/>
  <c r="E69" i="24"/>
  <c r="G68" i="24"/>
  <c r="W68" i="24"/>
  <c r="F68" i="24"/>
  <c r="E68" i="24"/>
  <c r="G67" i="24"/>
  <c r="W67" i="24"/>
  <c r="F67" i="24"/>
  <c r="E67" i="24"/>
  <c r="G66" i="24"/>
  <c r="W66" i="24"/>
  <c r="F66" i="24"/>
  <c r="E66" i="24"/>
  <c r="G65" i="24"/>
  <c r="W65" i="24"/>
  <c r="F65" i="24"/>
  <c r="E65" i="24"/>
  <c r="G64" i="24"/>
  <c r="W64" i="24"/>
  <c r="F64" i="24"/>
  <c r="E64" i="24"/>
  <c r="G63" i="24"/>
  <c r="W63" i="24"/>
  <c r="F63" i="24"/>
  <c r="E63" i="24"/>
  <c r="G62" i="24"/>
  <c r="W62" i="24"/>
  <c r="F62" i="24"/>
  <c r="E62" i="24"/>
  <c r="G61" i="24"/>
  <c r="W61" i="24"/>
  <c r="F61" i="24"/>
  <c r="E61" i="24"/>
  <c r="G60" i="24"/>
  <c r="W60" i="24"/>
  <c r="F60" i="24"/>
  <c r="E60" i="24"/>
  <c r="G59" i="24"/>
  <c r="W59" i="24"/>
  <c r="F59" i="24"/>
  <c r="E59" i="24"/>
  <c r="G58" i="24"/>
  <c r="W58" i="24"/>
  <c r="F58" i="24"/>
  <c r="E58" i="24"/>
  <c r="G57" i="24"/>
  <c r="W57" i="24"/>
  <c r="F57" i="24"/>
  <c r="E57" i="24"/>
  <c r="G56" i="24"/>
  <c r="W56" i="24"/>
  <c r="F56" i="24"/>
  <c r="E56" i="24"/>
  <c r="G55" i="24"/>
  <c r="W55" i="24"/>
  <c r="F55" i="24"/>
  <c r="E55" i="24"/>
  <c r="G54" i="24"/>
  <c r="W54" i="24"/>
  <c r="F54" i="24"/>
  <c r="E54" i="24"/>
  <c r="G53" i="24"/>
  <c r="W53" i="24"/>
  <c r="F53" i="24"/>
  <c r="E53" i="24"/>
  <c r="G52" i="24"/>
  <c r="W52" i="24"/>
  <c r="F52" i="24"/>
  <c r="E52" i="24"/>
  <c r="I51" i="24"/>
  <c r="G51" i="24"/>
  <c r="W51" i="24"/>
  <c r="F51" i="24"/>
  <c r="E51" i="24"/>
  <c r="I50" i="24"/>
  <c r="G50" i="24"/>
  <c r="W50" i="24"/>
  <c r="F50" i="24"/>
  <c r="E50" i="24"/>
  <c r="I49" i="24"/>
  <c r="G49" i="24"/>
  <c r="F49" i="24"/>
  <c r="E49" i="24"/>
  <c r="I48" i="24"/>
  <c r="W48" i="24"/>
  <c r="G48" i="24"/>
  <c r="F48" i="24"/>
  <c r="E48" i="24"/>
  <c r="I47" i="24"/>
  <c r="G47" i="24"/>
  <c r="F47" i="24"/>
  <c r="E47" i="24"/>
  <c r="I46" i="24"/>
  <c r="G46" i="24"/>
  <c r="F46" i="24"/>
  <c r="E46" i="24"/>
  <c r="I45" i="24"/>
  <c r="G45" i="24"/>
  <c r="W45" i="24"/>
  <c r="F45" i="24"/>
  <c r="E45" i="24"/>
  <c r="I44" i="24"/>
  <c r="G44" i="24"/>
  <c r="W44" i="24"/>
  <c r="F44" i="24"/>
  <c r="E44" i="24"/>
  <c r="I43" i="24"/>
  <c r="W43" i="24"/>
  <c r="G43" i="24"/>
  <c r="F43" i="24"/>
  <c r="E43" i="24"/>
  <c r="I42" i="24"/>
  <c r="G42" i="24"/>
  <c r="F42" i="24"/>
  <c r="E42" i="24"/>
  <c r="I41" i="24"/>
  <c r="G41" i="24"/>
  <c r="W41" i="24"/>
  <c r="F41" i="24"/>
  <c r="E41" i="24"/>
  <c r="I40" i="24"/>
  <c r="G40" i="24"/>
  <c r="F40" i="24"/>
  <c r="E40" i="24"/>
  <c r="I39" i="24"/>
  <c r="G39" i="24"/>
  <c r="W39" i="24"/>
  <c r="F39" i="24"/>
  <c r="E39" i="24"/>
  <c r="I38" i="24"/>
  <c r="G38" i="24"/>
  <c r="F38" i="24"/>
  <c r="E38" i="24"/>
  <c r="I37" i="24"/>
  <c r="G37" i="24"/>
  <c r="F37" i="24"/>
  <c r="E37" i="24"/>
  <c r="I36" i="24"/>
  <c r="G36" i="24"/>
  <c r="W36" i="24"/>
  <c r="F36" i="24"/>
  <c r="E36" i="24"/>
  <c r="I35" i="24"/>
  <c r="G35" i="24"/>
  <c r="W35" i="24"/>
  <c r="F35" i="24"/>
  <c r="E35" i="24"/>
  <c r="I34" i="24"/>
  <c r="G34" i="24"/>
  <c r="F34" i="24"/>
  <c r="E34" i="24"/>
  <c r="G33" i="24"/>
  <c r="W33" i="24"/>
  <c r="F33" i="24"/>
  <c r="E33" i="24"/>
  <c r="G32" i="24"/>
  <c r="W32" i="24"/>
  <c r="F32" i="24"/>
  <c r="E32" i="24"/>
  <c r="G31" i="24"/>
  <c r="W31" i="24"/>
  <c r="F31" i="24"/>
  <c r="E31" i="24"/>
  <c r="G30" i="24"/>
  <c r="W30" i="24"/>
  <c r="F30" i="24"/>
  <c r="E30" i="24"/>
  <c r="G29" i="24"/>
  <c r="W29" i="24"/>
  <c r="F29" i="24"/>
  <c r="E29" i="24"/>
  <c r="G28" i="24"/>
  <c r="W28" i="24"/>
  <c r="F28" i="24"/>
  <c r="E28" i="24"/>
  <c r="G27" i="24"/>
  <c r="W27" i="24"/>
  <c r="F27" i="24"/>
  <c r="E27" i="24"/>
  <c r="G26" i="24"/>
  <c r="W26" i="24"/>
  <c r="F26" i="24"/>
  <c r="E26" i="24"/>
  <c r="G25" i="24"/>
  <c r="W25" i="24"/>
  <c r="F25" i="24"/>
  <c r="E25" i="24"/>
  <c r="G24" i="24"/>
  <c r="W24" i="24"/>
  <c r="F24" i="24"/>
  <c r="E24" i="24"/>
  <c r="G23" i="24"/>
  <c r="W23" i="24"/>
  <c r="F23" i="24"/>
  <c r="E23" i="24"/>
  <c r="G22" i="24"/>
  <c r="W22" i="24"/>
  <c r="F22" i="24"/>
  <c r="E22" i="24"/>
  <c r="G21" i="24"/>
  <c r="W21" i="24"/>
  <c r="F21" i="24"/>
  <c r="E21" i="24"/>
  <c r="G20" i="24"/>
  <c r="W20" i="24"/>
  <c r="F20" i="24"/>
  <c r="E20" i="24"/>
  <c r="G19" i="24"/>
  <c r="W19" i="24"/>
  <c r="F19" i="24"/>
  <c r="E19" i="24"/>
  <c r="G18" i="24"/>
  <c r="W18" i="24"/>
  <c r="F18" i="24"/>
  <c r="E18" i="24"/>
  <c r="G17" i="24"/>
  <c r="W17" i="24"/>
  <c r="F17" i="24"/>
  <c r="E17" i="24"/>
  <c r="G16" i="24"/>
  <c r="W16" i="24"/>
  <c r="F16" i="24"/>
  <c r="E16" i="24"/>
  <c r="G15" i="24"/>
  <c r="E15" i="24"/>
  <c r="G14" i="24"/>
  <c r="W14" i="24"/>
  <c r="F14" i="24"/>
  <c r="E14" i="24"/>
  <c r="G13" i="24"/>
  <c r="W13" i="24"/>
  <c r="F13" i="24"/>
  <c r="E13" i="24"/>
  <c r="G12" i="24"/>
  <c r="W12" i="24"/>
  <c r="F12" i="24"/>
  <c r="E12" i="24"/>
  <c r="G11" i="24"/>
  <c r="W11" i="24"/>
  <c r="F11" i="24"/>
  <c r="E11" i="24"/>
  <c r="G10" i="24"/>
  <c r="W10" i="24"/>
  <c r="F10" i="24"/>
  <c r="E10" i="24"/>
  <c r="G9" i="24"/>
  <c r="W9" i="24"/>
  <c r="F9" i="24"/>
  <c r="E9" i="24"/>
  <c r="G8" i="24"/>
  <c r="W8" i="24"/>
  <c r="F8" i="24"/>
  <c r="E8" i="24"/>
  <c r="G7" i="24"/>
  <c r="W7" i="24"/>
  <c r="F7" i="24"/>
  <c r="E7" i="24"/>
  <c r="G6" i="24"/>
  <c r="W6" i="24"/>
  <c r="F6" i="24"/>
  <c r="E6" i="24"/>
  <c r="Q2" i="24"/>
  <c r="P2" i="24"/>
  <c r="G2" i="24"/>
  <c r="F2" i="24"/>
  <c r="C2" i="24"/>
  <c r="C260" i="24"/>
  <c r="C94" i="24"/>
  <c r="B2" i="24"/>
  <c r="B308" i="24"/>
  <c r="I282" i="23"/>
  <c r="G341" i="23"/>
  <c r="E341" i="23"/>
  <c r="X340" i="23"/>
  <c r="W340" i="23"/>
  <c r="G340" i="23"/>
  <c r="E340" i="23"/>
  <c r="X339" i="23"/>
  <c r="W339" i="23"/>
  <c r="G339" i="23"/>
  <c r="E339" i="23"/>
  <c r="X338" i="23"/>
  <c r="W338" i="23"/>
  <c r="G338" i="23"/>
  <c r="E338" i="23"/>
  <c r="X337" i="23"/>
  <c r="W337" i="23"/>
  <c r="G337" i="23"/>
  <c r="E337" i="23"/>
  <c r="X336" i="23"/>
  <c r="W336" i="23"/>
  <c r="G336" i="23"/>
  <c r="E336" i="23"/>
  <c r="X335" i="23"/>
  <c r="W335" i="23"/>
  <c r="G335" i="23"/>
  <c r="E335" i="23"/>
  <c r="X334" i="23"/>
  <c r="W334" i="23"/>
  <c r="G334" i="23"/>
  <c r="E334" i="23"/>
  <c r="X333" i="23"/>
  <c r="W333" i="23"/>
  <c r="G333" i="23"/>
  <c r="E333" i="23"/>
  <c r="X332" i="23"/>
  <c r="W332" i="23"/>
  <c r="G332" i="23"/>
  <c r="E332" i="23"/>
  <c r="X331" i="23"/>
  <c r="W331" i="23"/>
  <c r="G331" i="23"/>
  <c r="E331" i="23"/>
  <c r="X330" i="23"/>
  <c r="W330" i="23"/>
  <c r="G330" i="23"/>
  <c r="E330" i="23"/>
  <c r="X329" i="23"/>
  <c r="W329" i="23"/>
  <c r="G329" i="23"/>
  <c r="E329" i="23"/>
  <c r="X328" i="23"/>
  <c r="W328" i="23"/>
  <c r="G328" i="23"/>
  <c r="E328" i="23"/>
  <c r="X327" i="23"/>
  <c r="W327" i="23"/>
  <c r="G327" i="23"/>
  <c r="E327" i="23"/>
  <c r="X326" i="23"/>
  <c r="W326" i="23"/>
  <c r="G326" i="23"/>
  <c r="E326" i="23"/>
  <c r="X325" i="23"/>
  <c r="W325" i="23"/>
  <c r="G325" i="23"/>
  <c r="E325" i="23"/>
  <c r="X324" i="23"/>
  <c r="W324" i="23"/>
  <c r="G324" i="23"/>
  <c r="E324" i="23"/>
  <c r="X323" i="23"/>
  <c r="W323" i="23"/>
  <c r="G323" i="23"/>
  <c r="E323" i="23"/>
  <c r="X322" i="23"/>
  <c r="W322" i="23"/>
  <c r="G322" i="23"/>
  <c r="E322" i="23"/>
  <c r="X321" i="23"/>
  <c r="W321" i="23"/>
  <c r="G321" i="23"/>
  <c r="E321" i="23"/>
  <c r="X320" i="23"/>
  <c r="W320" i="23"/>
  <c r="G320" i="23"/>
  <c r="E320" i="23"/>
  <c r="X319" i="23"/>
  <c r="W319" i="23"/>
  <c r="G319" i="23"/>
  <c r="E319" i="23"/>
  <c r="X318" i="23"/>
  <c r="W318" i="23"/>
  <c r="G318" i="23"/>
  <c r="E318" i="23"/>
  <c r="X317" i="23"/>
  <c r="G317" i="23"/>
  <c r="E317" i="23"/>
  <c r="X316" i="23"/>
  <c r="W316" i="23"/>
  <c r="G316" i="23"/>
  <c r="E316" i="23"/>
  <c r="X315" i="23"/>
  <c r="G315" i="23"/>
  <c r="E315" i="23"/>
  <c r="X314" i="23"/>
  <c r="W314" i="23"/>
  <c r="G314" i="23"/>
  <c r="E314" i="23"/>
  <c r="X313" i="23"/>
  <c r="W313" i="23"/>
  <c r="G313" i="23"/>
  <c r="E313" i="23"/>
  <c r="X312" i="23"/>
  <c r="W312" i="23"/>
  <c r="G312" i="23"/>
  <c r="E312" i="23"/>
  <c r="X311" i="23"/>
  <c r="W311" i="23"/>
  <c r="G311" i="23"/>
  <c r="E311" i="23"/>
  <c r="X310" i="23"/>
  <c r="W310" i="23"/>
  <c r="G310" i="23"/>
  <c r="E310" i="23"/>
  <c r="X309" i="23"/>
  <c r="W309" i="23"/>
  <c r="G309" i="23"/>
  <c r="E309" i="23"/>
  <c r="G308" i="23"/>
  <c r="G307" i="23"/>
  <c r="G306" i="23"/>
  <c r="G305" i="23"/>
  <c r="K304" i="23"/>
  <c r="I304" i="23"/>
  <c r="G304" i="23"/>
  <c r="G303" i="23"/>
  <c r="M302" i="23"/>
  <c r="K302" i="23"/>
  <c r="I302" i="23"/>
  <c r="G302" i="23"/>
  <c r="X301" i="23"/>
  <c r="G301" i="23"/>
  <c r="E301" i="23"/>
  <c r="X300" i="23"/>
  <c r="W300" i="23"/>
  <c r="G300" i="23"/>
  <c r="E300" i="23"/>
  <c r="X299" i="23"/>
  <c r="W299" i="23"/>
  <c r="G299" i="23"/>
  <c r="E299" i="23"/>
  <c r="X298" i="23"/>
  <c r="W298" i="23"/>
  <c r="G298" i="23"/>
  <c r="E298" i="23"/>
  <c r="G297" i="23"/>
  <c r="G296" i="23"/>
  <c r="W296" i="23"/>
  <c r="G295" i="23"/>
  <c r="W295" i="23"/>
  <c r="G294" i="23"/>
  <c r="W294" i="23"/>
  <c r="S293" i="23"/>
  <c r="Q293" i="23"/>
  <c r="M293" i="23"/>
  <c r="K293" i="23"/>
  <c r="I293" i="23"/>
  <c r="G293" i="23"/>
  <c r="W293" i="23"/>
  <c r="G292" i="23"/>
  <c r="W292" i="23"/>
  <c r="G291" i="23"/>
  <c r="W291" i="23"/>
  <c r="S290" i="23"/>
  <c r="Q290" i="23"/>
  <c r="M290" i="23"/>
  <c r="K290" i="23"/>
  <c r="I290" i="23"/>
  <c r="W290" i="23"/>
  <c r="G289" i="23"/>
  <c r="W289" i="23"/>
  <c r="G288" i="23"/>
  <c r="W288" i="23"/>
  <c r="G287" i="23"/>
  <c r="W287" i="23"/>
  <c r="G286" i="23"/>
  <c r="W286" i="23"/>
  <c r="G285" i="23"/>
  <c r="W285" i="23"/>
  <c r="S284" i="23"/>
  <c r="Q284" i="23"/>
  <c r="O284" i="23"/>
  <c r="M284" i="23"/>
  <c r="K284" i="23"/>
  <c r="I284" i="23"/>
  <c r="G284" i="23"/>
  <c r="E284" i="23"/>
  <c r="S283" i="23"/>
  <c r="Q283" i="23"/>
  <c r="O283" i="23"/>
  <c r="M283" i="23"/>
  <c r="K283" i="23"/>
  <c r="I283" i="23"/>
  <c r="G283" i="23"/>
  <c r="E283" i="23"/>
  <c r="S282" i="23"/>
  <c r="Q282" i="23"/>
  <c r="O282" i="23"/>
  <c r="M282" i="23"/>
  <c r="K282" i="23"/>
  <c r="G282" i="23"/>
  <c r="E282" i="23"/>
  <c r="S281" i="23"/>
  <c r="Q281" i="23"/>
  <c r="O281" i="23"/>
  <c r="M281" i="23"/>
  <c r="K281" i="23"/>
  <c r="I281" i="23"/>
  <c r="G281" i="23"/>
  <c r="E281" i="23"/>
  <c r="S280" i="23"/>
  <c r="Q280" i="23"/>
  <c r="O280" i="23"/>
  <c r="M280" i="23"/>
  <c r="K280" i="23"/>
  <c r="W280" i="23"/>
  <c r="I280" i="23"/>
  <c r="G280" i="23"/>
  <c r="E280" i="23"/>
  <c r="S279" i="23"/>
  <c r="Q279" i="23"/>
  <c r="O279" i="23"/>
  <c r="M279" i="23"/>
  <c r="K279" i="23"/>
  <c r="I279" i="23"/>
  <c r="G279" i="23"/>
  <c r="E279" i="23"/>
  <c r="S278" i="23"/>
  <c r="Q278" i="23"/>
  <c r="O278" i="23"/>
  <c r="M278" i="23"/>
  <c r="K278" i="23"/>
  <c r="I278" i="23"/>
  <c r="G278" i="23"/>
  <c r="E278" i="23"/>
  <c r="X277" i="23"/>
  <c r="S277" i="23"/>
  <c r="Q277" i="23"/>
  <c r="O277" i="23"/>
  <c r="M277" i="23"/>
  <c r="K277" i="23"/>
  <c r="I277" i="23"/>
  <c r="G277" i="23"/>
  <c r="E277" i="23"/>
  <c r="S276" i="23"/>
  <c r="Q276" i="23"/>
  <c r="O276" i="23"/>
  <c r="M276" i="23"/>
  <c r="K276" i="23"/>
  <c r="I276" i="23"/>
  <c r="G276" i="23"/>
  <c r="E276" i="23"/>
  <c r="S275" i="23"/>
  <c r="Q275" i="23"/>
  <c r="O275" i="23"/>
  <c r="M275" i="23"/>
  <c r="K275" i="23"/>
  <c r="I275" i="23"/>
  <c r="G275" i="23"/>
  <c r="E275" i="23"/>
  <c r="X274" i="23"/>
  <c r="S274" i="23"/>
  <c r="Q274" i="23"/>
  <c r="O274" i="23"/>
  <c r="M274" i="23"/>
  <c r="K274" i="23"/>
  <c r="I274" i="23"/>
  <c r="G274" i="23"/>
  <c r="E274" i="23"/>
  <c r="S273" i="23"/>
  <c r="Q273" i="23"/>
  <c r="O273" i="23"/>
  <c r="M273" i="23"/>
  <c r="K273" i="23"/>
  <c r="I273" i="23"/>
  <c r="G273" i="23"/>
  <c r="E273" i="23"/>
  <c r="X272" i="23"/>
  <c r="S272" i="23"/>
  <c r="Q272" i="23"/>
  <c r="O272" i="23"/>
  <c r="M272" i="23"/>
  <c r="K272" i="23"/>
  <c r="I272" i="23"/>
  <c r="G272" i="23"/>
  <c r="E272" i="23"/>
  <c r="S271" i="23"/>
  <c r="Q271" i="23"/>
  <c r="O271" i="23"/>
  <c r="M271" i="23"/>
  <c r="K271" i="23"/>
  <c r="I271" i="23"/>
  <c r="W271" i="23"/>
  <c r="G271" i="23"/>
  <c r="E271" i="23"/>
  <c r="S270" i="23"/>
  <c r="Q270" i="23"/>
  <c r="O270" i="23"/>
  <c r="M270" i="23"/>
  <c r="K270" i="23"/>
  <c r="I270" i="23"/>
  <c r="G270" i="23"/>
  <c r="E270" i="23"/>
  <c r="S269" i="23"/>
  <c r="Q269" i="23"/>
  <c r="O269" i="23"/>
  <c r="M269" i="23"/>
  <c r="K269" i="23"/>
  <c r="I269" i="23"/>
  <c r="G269" i="23"/>
  <c r="E269" i="23"/>
  <c r="S268" i="23"/>
  <c r="Q268" i="23"/>
  <c r="O268" i="23"/>
  <c r="M268" i="23"/>
  <c r="K268" i="23"/>
  <c r="I268" i="23"/>
  <c r="G268" i="23"/>
  <c r="E268" i="23"/>
  <c r="S267" i="23"/>
  <c r="Q267" i="23"/>
  <c r="O267" i="23"/>
  <c r="M267" i="23"/>
  <c r="K267" i="23"/>
  <c r="I267" i="23"/>
  <c r="G267" i="23"/>
  <c r="E267" i="23"/>
  <c r="S266" i="23"/>
  <c r="Q266" i="23"/>
  <c r="O266" i="23"/>
  <c r="M266" i="23"/>
  <c r="K266" i="23"/>
  <c r="I266" i="23"/>
  <c r="W266" i="23"/>
  <c r="G266" i="23"/>
  <c r="E266" i="23"/>
  <c r="S265" i="23"/>
  <c r="Q265" i="23"/>
  <c r="O265" i="23"/>
  <c r="M265" i="23"/>
  <c r="K265" i="23"/>
  <c r="I265" i="23"/>
  <c r="G265" i="23"/>
  <c r="E265" i="23"/>
  <c r="S264" i="23"/>
  <c r="Q264" i="23"/>
  <c r="O264" i="23"/>
  <c r="M264" i="23"/>
  <c r="K264" i="23"/>
  <c r="I264" i="23"/>
  <c r="G264" i="23"/>
  <c r="E264" i="23"/>
  <c r="S263" i="23"/>
  <c r="Q263" i="23"/>
  <c r="O263" i="23"/>
  <c r="M263" i="23"/>
  <c r="K263" i="23"/>
  <c r="I263" i="23"/>
  <c r="G263" i="23"/>
  <c r="E263" i="23"/>
  <c r="S262" i="23"/>
  <c r="Q262" i="23"/>
  <c r="O262" i="23"/>
  <c r="M262" i="23"/>
  <c r="K262" i="23"/>
  <c r="I262" i="23"/>
  <c r="G262" i="23"/>
  <c r="E262" i="23"/>
  <c r="S261" i="23"/>
  <c r="Q261" i="23"/>
  <c r="O261" i="23"/>
  <c r="M261" i="23"/>
  <c r="K261" i="23"/>
  <c r="I261" i="23"/>
  <c r="G261" i="23"/>
  <c r="E261" i="23"/>
  <c r="S260" i="23"/>
  <c r="Q260" i="23"/>
  <c r="O260" i="23"/>
  <c r="M260" i="23"/>
  <c r="K260" i="23"/>
  <c r="I260" i="23"/>
  <c r="G260" i="23"/>
  <c r="E260" i="23"/>
  <c r="S258" i="23"/>
  <c r="Q258" i="23"/>
  <c r="O258" i="23"/>
  <c r="M258" i="23"/>
  <c r="K258" i="23"/>
  <c r="I258" i="23"/>
  <c r="G258" i="23"/>
  <c r="E258" i="23"/>
  <c r="S257" i="23"/>
  <c r="Q257" i="23"/>
  <c r="O257" i="23"/>
  <c r="M257" i="23"/>
  <c r="K257" i="23"/>
  <c r="I257" i="23"/>
  <c r="G257" i="23"/>
  <c r="E257" i="23"/>
  <c r="X256" i="23"/>
  <c r="S256" i="23"/>
  <c r="Q256" i="23"/>
  <c r="O256" i="23"/>
  <c r="M256" i="23"/>
  <c r="K256" i="23"/>
  <c r="W256" i="23"/>
  <c r="I256" i="23"/>
  <c r="G256" i="23"/>
  <c r="E256" i="23"/>
  <c r="X255" i="23"/>
  <c r="S255" i="23"/>
  <c r="Q255" i="23"/>
  <c r="O255" i="23"/>
  <c r="M255" i="23"/>
  <c r="W255" i="23"/>
  <c r="K255" i="23"/>
  <c r="I255" i="23"/>
  <c r="G255" i="23"/>
  <c r="E255" i="23"/>
  <c r="X254" i="23"/>
  <c r="S254" i="23"/>
  <c r="Q254" i="23"/>
  <c r="O254" i="23"/>
  <c r="M254" i="23"/>
  <c r="K254" i="23"/>
  <c r="I254" i="23"/>
  <c r="G254" i="23"/>
  <c r="E254" i="23"/>
  <c r="X253" i="23"/>
  <c r="S253" i="23"/>
  <c r="Q253" i="23"/>
  <c r="O253" i="23"/>
  <c r="M253" i="23"/>
  <c r="K253" i="23"/>
  <c r="I253" i="23"/>
  <c r="W253" i="23"/>
  <c r="G253" i="23"/>
  <c r="E253" i="23"/>
  <c r="X252" i="23"/>
  <c r="S252" i="23"/>
  <c r="Q252" i="23"/>
  <c r="O252" i="23"/>
  <c r="M252" i="23"/>
  <c r="K252" i="23"/>
  <c r="I252" i="23"/>
  <c r="G252" i="23"/>
  <c r="E252" i="23"/>
  <c r="X251" i="23"/>
  <c r="S251" i="23"/>
  <c r="Q251" i="23"/>
  <c r="O251" i="23"/>
  <c r="M251" i="23"/>
  <c r="W251" i="23"/>
  <c r="K251" i="23"/>
  <c r="I251" i="23"/>
  <c r="G251" i="23"/>
  <c r="E251" i="23"/>
  <c r="S250" i="23"/>
  <c r="Q250" i="23"/>
  <c r="O250" i="23"/>
  <c r="M250" i="23"/>
  <c r="K250" i="23"/>
  <c r="I250" i="23"/>
  <c r="G250" i="23"/>
  <c r="E250" i="23"/>
  <c r="S249" i="23"/>
  <c r="Q249" i="23"/>
  <c r="O249" i="23"/>
  <c r="M249" i="23"/>
  <c r="W249" i="23"/>
  <c r="K249" i="23"/>
  <c r="I249" i="23"/>
  <c r="G249" i="23"/>
  <c r="E249" i="23"/>
  <c r="X248" i="23"/>
  <c r="S248" i="23"/>
  <c r="Q248" i="23"/>
  <c r="O248" i="23"/>
  <c r="M248" i="23"/>
  <c r="K248" i="23"/>
  <c r="I248" i="23"/>
  <c r="G248" i="23"/>
  <c r="W248" i="23"/>
  <c r="E248" i="23"/>
  <c r="X247" i="23"/>
  <c r="S247" i="23"/>
  <c r="Q247" i="23"/>
  <c r="O247" i="23"/>
  <c r="M247" i="23"/>
  <c r="K247" i="23"/>
  <c r="I247" i="23"/>
  <c r="G247" i="23"/>
  <c r="E247" i="23"/>
  <c r="X246" i="23"/>
  <c r="S246" i="23"/>
  <c r="Q246" i="23"/>
  <c r="O246" i="23"/>
  <c r="M246" i="23"/>
  <c r="K246" i="23"/>
  <c r="I246" i="23"/>
  <c r="G246" i="23"/>
  <c r="E246" i="23"/>
  <c r="X245" i="23"/>
  <c r="S245" i="23"/>
  <c r="Q245" i="23"/>
  <c r="O245" i="23"/>
  <c r="M245" i="23"/>
  <c r="W245" i="23"/>
  <c r="K245" i="23"/>
  <c r="I245" i="23"/>
  <c r="G245" i="23"/>
  <c r="E245" i="23"/>
  <c r="X244" i="23"/>
  <c r="S244" i="23"/>
  <c r="Q244" i="23"/>
  <c r="O244" i="23"/>
  <c r="M244" i="23"/>
  <c r="K244" i="23"/>
  <c r="I244" i="23"/>
  <c r="G244" i="23"/>
  <c r="E244" i="23"/>
  <c r="X243" i="23"/>
  <c r="S243" i="23"/>
  <c r="Q243" i="23"/>
  <c r="O243" i="23"/>
  <c r="M243" i="23"/>
  <c r="K243" i="23"/>
  <c r="I243" i="23"/>
  <c r="G243" i="23"/>
  <c r="E243" i="23"/>
  <c r="X242" i="23"/>
  <c r="S242" i="23"/>
  <c r="Q242" i="23"/>
  <c r="O242" i="23"/>
  <c r="M242" i="23"/>
  <c r="K242" i="23"/>
  <c r="I242" i="23"/>
  <c r="G242" i="23"/>
  <c r="E242" i="23"/>
  <c r="X241" i="23"/>
  <c r="S241" i="23"/>
  <c r="Q241" i="23"/>
  <c r="O241" i="23"/>
  <c r="M241" i="23"/>
  <c r="W241" i="23"/>
  <c r="K241" i="23"/>
  <c r="I241" i="23"/>
  <c r="G241" i="23"/>
  <c r="E241" i="23"/>
  <c r="I240" i="23"/>
  <c r="G240" i="23"/>
  <c r="W240" i="23"/>
  <c r="F240" i="23"/>
  <c r="E240" i="23"/>
  <c r="I239" i="23"/>
  <c r="G239" i="23"/>
  <c r="F239" i="23"/>
  <c r="E239" i="23"/>
  <c r="I238" i="23"/>
  <c r="G238" i="23"/>
  <c r="F238" i="23"/>
  <c r="E238" i="23"/>
  <c r="M237" i="23"/>
  <c r="K237" i="23"/>
  <c r="W237" i="23"/>
  <c r="I237" i="23"/>
  <c r="G237" i="23"/>
  <c r="F237" i="23"/>
  <c r="E237" i="23"/>
  <c r="M236" i="23"/>
  <c r="K236" i="23"/>
  <c r="I236" i="23"/>
  <c r="G236" i="23"/>
  <c r="W236" i="23"/>
  <c r="F236" i="23"/>
  <c r="E236" i="23"/>
  <c r="M235" i="23"/>
  <c r="K235" i="23"/>
  <c r="I235" i="23"/>
  <c r="G235" i="23"/>
  <c r="W235" i="23"/>
  <c r="F235" i="23"/>
  <c r="E235" i="23"/>
  <c r="M234" i="23"/>
  <c r="K234" i="23"/>
  <c r="W234" i="23"/>
  <c r="I234" i="23"/>
  <c r="G234" i="23"/>
  <c r="F234" i="23"/>
  <c r="E234" i="23"/>
  <c r="M233" i="23"/>
  <c r="K233" i="23"/>
  <c r="W233" i="23"/>
  <c r="I233" i="23"/>
  <c r="G233" i="23"/>
  <c r="F233" i="23"/>
  <c r="E233" i="23"/>
  <c r="M232" i="23"/>
  <c r="K232" i="23"/>
  <c r="I232" i="23"/>
  <c r="G232" i="23"/>
  <c r="W232" i="23"/>
  <c r="F232" i="23"/>
  <c r="E232" i="23"/>
  <c r="M231" i="23"/>
  <c r="K231" i="23"/>
  <c r="I231" i="23"/>
  <c r="G231" i="23"/>
  <c r="F231" i="23"/>
  <c r="E231" i="23"/>
  <c r="M230" i="23"/>
  <c r="K230" i="23"/>
  <c r="W230" i="23"/>
  <c r="I230" i="23"/>
  <c r="G230" i="23"/>
  <c r="F230" i="23"/>
  <c r="E230" i="23"/>
  <c r="M229" i="23"/>
  <c r="K229" i="23"/>
  <c r="W229" i="23"/>
  <c r="I229" i="23"/>
  <c r="G229" i="23"/>
  <c r="F229" i="23"/>
  <c r="E229" i="23"/>
  <c r="M228" i="23"/>
  <c r="K228" i="23"/>
  <c r="I228" i="23"/>
  <c r="G228" i="23"/>
  <c r="W228" i="23"/>
  <c r="F228" i="23"/>
  <c r="E228" i="23"/>
  <c r="M227" i="23"/>
  <c r="K227" i="23"/>
  <c r="W227" i="23"/>
  <c r="I227" i="23"/>
  <c r="G227" i="23"/>
  <c r="F227" i="23"/>
  <c r="E227" i="23"/>
  <c r="M226" i="23"/>
  <c r="K226" i="23"/>
  <c r="I226" i="23"/>
  <c r="G226" i="23"/>
  <c r="W226" i="23"/>
  <c r="F226" i="23"/>
  <c r="E226" i="23"/>
  <c r="M225" i="23"/>
  <c r="K225" i="23"/>
  <c r="I225" i="23"/>
  <c r="G225" i="23"/>
  <c r="W225" i="23"/>
  <c r="F225" i="23"/>
  <c r="E225" i="23"/>
  <c r="M224" i="23"/>
  <c r="K224" i="23"/>
  <c r="I224" i="23"/>
  <c r="G224" i="23"/>
  <c r="W224" i="23"/>
  <c r="F224" i="23"/>
  <c r="E224" i="23"/>
  <c r="M223" i="23"/>
  <c r="K223" i="23"/>
  <c r="W223" i="23"/>
  <c r="I223" i="23"/>
  <c r="G223" i="23"/>
  <c r="F223" i="23"/>
  <c r="E223" i="23"/>
  <c r="M222" i="23"/>
  <c r="K222" i="23"/>
  <c r="I222" i="23"/>
  <c r="W222" i="23"/>
  <c r="G222" i="23"/>
  <c r="F222" i="23"/>
  <c r="E222" i="23"/>
  <c r="M221" i="23"/>
  <c r="K221" i="23"/>
  <c r="I221" i="23"/>
  <c r="G221" i="23"/>
  <c r="F221" i="23"/>
  <c r="E221" i="23"/>
  <c r="M220" i="23"/>
  <c r="K220" i="23"/>
  <c r="W220" i="23"/>
  <c r="I220" i="23"/>
  <c r="G220" i="23"/>
  <c r="F220" i="23"/>
  <c r="E220" i="23"/>
  <c r="M219" i="23"/>
  <c r="K219" i="23"/>
  <c r="W219" i="23"/>
  <c r="I219" i="23"/>
  <c r="G219" i="23"/>
  <c r="F219" i="23"/>
  <c r="E219" i="23"/>
  <c r="M218" i="23"/>
  <c r="K218" i="23"/>
  <c r="I218" i="23"/>
  <c r="G218" i="23"/>
  <c r="W218" i="23"/>
  <c r="F218" i="23"/>
  <c r="E218" i="23"/>
  <c r="M217" i="23"/>
  <c r="K217" i="23"/>
  <c r="I217" i="23"/>
  <c r="G217" i="23"/>
  <c r="W217" i="23"/>
  <c r="F217" i="23"/>
  <c r="E217" i="23"/>
  <c r="M216" i="23"/>
  <c r="K216" i="23"/>
  <c r="I216" i="23"/>
  <c r="G216" i="23"/>
  <c r="F216" i="23"/>
  <c r="E216" i="23"/>
  <c r="M215" i="23"/>
  <c r="K215" i="23"/>
  <c r="W215" i="23"/>
  <c r="I215" i="23"/>
  <c r="G215" i="23"/>
  <c r="F215" i="23"/>
  <c r="E215" i="23"/>
  <c r="M214" i="23"/>
  <c r="K214" i="23"/>
  <c r="I214" i="23"/>
  <c r="G214" i="23"/>
  <c r="W214" i="23"/>
  <c r="F214" i="23"/>
  <c r="E214" i="23"/>
  <c r="M213" i="23"/>
  <c r="K213" i="23"/>
  <c r="I213" i="23"/>
  <c r="G213" i="23"/>
  <c r="F213" i="23"/>
  <c r="E213" i="23"/>
  <c r="K212" i="23"/>
  <c r="I212" i="23"/>
  <c r="G212" i="23"/>
  <c r="F212" i="23"/>
  <c r="E212" i="23"/>
  <c r="S211" i="23"/>
  <c r="Q211" i="23"/>
  <c r="O211" i="23"/>
  <c r="M211" i="23"/>
  <c r="K211" i="23"/>
  <c r="I211" i="23"/>
  <c r="G211" i="23"/>
  <c r="F211" i="23"/>
  <c r="E211" i="23"/>
  <c r="S210" i="23"/>
  <c r="O210" i="23"/>
  <c r="M210" i="23"/>
  <c r="G210" i="23"/>
  <c r="F210" i="23"/>
  <c r="E210" i="23"/>
  <c r="S209" i="23"/>
  <c r="Q209" i="23"/>
  <c r="O209" i="23"/>
  <c r="M209" i="23"/>
  <c r="W209" i="23"/>
  <c r="K209" i="23"/>
  <c r="I209" i="23"/>
  <c r="G209" i="23"/>
  <c r="F209" i="23"/>
  <c r="E209" i="23"/>
  <c r="S208" i="23"/>
  <c r="Q208" i="23"/>
  <c r="O208" i="23"/>
  <c r="M208" i="23"/>
  <c r="K208" i="23"/>
  <c r="I208" i="23"/>
  <c r="G208" i="23"/>
  <c r="W208" i="23"/>
  <c r="F208" i="23"/>
  <c r="E208" i="23"/>
  <c r="S207" i="23"/>
  <c r="Q207" i="23"/>
  <c r="O207" i="23"/>
  <c r="M207" i="23"/>
  <c r="K207" i="23"/>
  <c r="I207" i="23"/>
  <c r="G207" i="23"/>
  <c r="F207" i="23"/>
  <c r="E207" i="23"/>
  <c r="S206" i="23"/>
  <c r="Q206" i="23"/>
  <c r="O206" i="23"/>
  <c r="M206" i="23"/>
  <c r="K206" i="23"/>
  <c r="I206" i="23"/>
  <c r="W206" i="23"/>
  <c r="G206" i="23"/>
  <c r="F206" i="23"/>
  <c r="E206" i="23"/>
  <c r="S205" i="23"/>
  <c r="Q205" i="23"/>
  <c r="O205" i="23"/>
  <c r="M205" i="23"/>
  <c r="K205" i="23"/>
  <c r="I205" i="23"/>
  <c r="G205" i="23"/>
  <c r="W205" i="23"/>
  <c r="F205" i="23"/>
  <c r="E205" i="23"/>
  <c r="S204" i="23"/>
  <c r="Q204" i="23"/>
  <c r="O204" i="23"/>
  <c r="M204" i="23"/>
  <c r="K204" i="23"/>
  <c r="I204" i="23"/>
  <c r="G204" i="23"/>
  <c r="F204" i="23"/>
  <c r="E204" i="23"/>
  <c r="S203" i="23"/>
  <c r="Q203" i="23"/>
  <c r="O203" i="23"/>
  <c r="M203" i="23"/>
  <c r="K203" i="23"/>
  <c r="I203" i="23"/>
  <c r="G203" i="23"/>
  <c r="F203" i="23"/>
  <c r="E203" i="23"/>
  <c r="S202" i="23"/>
  <c r="Q202" i="23"/>
  <c r="O202" i="23"/>
  <c r="M202" i="23"/>
  <c r="K202" i="23"/>
  <c r="I202" i="23"/>
  <c r="W202" i="23"/>
  <c r="G202" i="23"/>
  <c r="F202" i="23"/>
  <c r="E202" i="23"/>
  <c r="S201" i="23"/>
  <c r="Q201" i="23"/>
  <c r="O201" i="23"/>
  <c r="M201" i="23"/>
  <c r="K201" i="23"/>
  <c r="I201" i="23"/>
  <c r="G201" i="23"/>
  <c r="F201" i="23"/>
  <c r="E201" i="23"/>
  <c r="S200" i="23"/>
  <c r="Q200" i="23"/>
  <c r="O200" i="23"/>
  <c r="M200" i="23"/>
  <c r="K200" i="23"/>
  <c r="I200" i="23"/>
  <c r="G200" i="23"/>
  <c r="F200" i="23"/>
  <c r="E200" i="23"/>
  <c r="S199" i="23"/>
  <c r="Q199" i="23"/>
  <c r="O199" i="23"/>
  <c r="M199" i="23"/>
  <c r="K199" i="23"/>
  <c r="I199" i="23"/>
  <c r="W199" i="23"/>
  <c r="G199" i="23"/>
  <c r="F199" i="23"/>
  <c r="E199" i="23"/>
  <c r="M198" i="23"/>
  <c r="K198" i="23"/>
  <c r="I198" i="23"/>
  <c r="G198" i="23"/>
  <c r="W198" i="23"/>
  <c r="F198" i="23"/>
  <c r="E198" i="23"/>
  <c r="M197" i="23"/>
  <c r="K197" i="23"/>
  <c r="I197" i="23"/>
  <c r="G197" i="23"/>
  <c r="F197" i="23"/>
  <c r="E197" i="23"/>
  <c r="M196" i="23"/>
  <c r="K196" i="23"/>
  <c r="I196" i="23"/>
  <c r="G196" i="23"/>
  <c r="W196" i="23"/>
  <c r="F196" i="23"/>
  <c r="E196" i="23"/>
  <c r="M195" i="23"/>
  <c r="K195" i="23"/>
  <c r="I195" i="23"/>
  <c r="G195" i="23"/>
  <c r="W195" i="23"/>
  <c r="F195" i="23"/>
  <c r="E195" i="23"/>
  <c r="M194" i="23"/>
  <c r="K194" i="23"/>
  <c r="I194" i="23"/>
  <c r="G194" i="23"/>
  <c r="W194" i="23"/>
  <c r="F194" i="23"/>
  <c r="E194" i="23"/>
  <c r="M193" i="23"/>
  <c r="K193" i="23"/>
  <c r="I193" i="23"/>
  <c r="G193" i="23"/>
  <c r="F193" i="23"/>
  <c r="E193" i="23"/>
  <c r="M192" i="23"/>
  <c r="K192" i="23"/>
  <c r="I192" i="23"/>
  <c r="G192" i="23"/>
  <c r="W192" i="23"/>
  <c r="F192" i="23"/>
  <c r="E192" i="23"/>
  <c r="M191" i="23"/>
  <c r="K191" i="23"/>
  <c r="I191" i="23"/>
  <c r="W191" i="23"/>
  <c r="G191" i="23"/>
  <c r="F191" i="23"/>
  <c r="E191" i="23"/>
  <c r="M190" i="23"/>
  <c r="K190" i="23"/>
  <c r="I190" i="23"/>
  <c r="G190" i="23"/>
  <c r="W190" i="23"/>
  <c r="F190" i="23"/>
  <c r="E190" i="23"/>
  <c r="M189" i="23"/>
  <c r="K189" i="23"/>
  <c r="I189" i="23"/>
  <c r="G189" i="23"/>
  <c r="F189" i="23"/>
  <c r="E189" i="23"/>
  <c r="M188" i="23"/>
  <c r="K188" i="23"/>
  <c r="I188" i="23"/>
  <c r="G188" i="23"/>
  <c r="W188" i="23"/>
  <c r="F188" i="23"/>
  <c r="E188" i="23"/>
  <c r="M187" i="23"/>
  <c r="K187" i="23"/>
  <c r="I187" i="23"/>
  <c r="G187" i="23"/>
  <c r="F187" i="23"/>
  <c r="E187" i="23"/>
  <c r="M186" i="23"/>
  <c r="K186" i="23"/>
  <c r="W186" i="23"/>
  <c r="I186" i="23"/>
  <c r="G186" i="23"/>
  <c r="F186" i="23"/>
  <c r="E186" i="23"/>
  <c r="M185" i="23"/>
  <c r="K185" i="23"/>
  <c r="I185" i="23"/>
  <c r="G185" i="23"/>
  <c r="W185" i="23"/>
  <c r="F185" i="23"/>
  <c r="E185" i="23"/>
  <c r="M184" i="23"/>
  <c r="K184" i="23"/>
  <c r="I184" i="23"/>
  <c r="G184" i="23"/>
  <c r="W184" i="23"/>
  <c r="F184" i="23"/>
  <c r="E184" i="23"/>
  <c r="M183" i="23"/>
  <c r="K183" i="23"/>
  <c r="I183" i="23"/>
  <c r="G183" i="23"/>
  <c r="F183" i="23"/>
  <c r="E183" i="23"/>
  <c r="M182" i="23"/>
  <c r="K182" i="23"/>
  <c r="I182" i="23"/>
  <c r="G182" i="23"/>
  <c r="W182" i="23"/>
  <c r="F182" i="23"/>
  <c r="E182" i="23"/>
  <c r="M181" i="23"/>
  <c r="K181" i="23"/>
  <c r="I181" i="23"/>
  <c r="G181" i="23"/>
  <c r="W181" i="23"/>
  <c r="F181" i="23"/>
  <c r="E181" i="23"/>
  <c r="M180" i="23"/>
  <c r="K180" i="23"/>
  <c r="I180" i="23"/>
  <c r="G180" i="23"/>
  <c r="W180" i="23"/>
  <c r="F180" i="23"/>
  <c r="E180" i="23"/>
  <c r="M179" i="23"/>
  <c r="K179" i="23"/>
  <c r="W179" i="23"/>
  <c r="I179" i="23"/>
  <c r="G179" i="23"/>
  <c r="F179" i="23"/>
  <c r="E179" i="23"/>
  <c r="M178" i="23"/>
  <c r="K178" i="23"/>
  <c r="I178" i="23"/>
  <c r="G178" i="23"/>
  <c r="W178" i="23"/>
  <c r="F178" i="23"/>
  <c r="E178" i="23"/>
  <c r="M177" i="23"/>
  <c r="K177" i="23"/>
  <c r="I177" i="23"/>
  <c r="W177" i="23"/>
  <c r="G177" i="23"/>
  <c r="F177" i="23"/>
  <c r="E177" i="23"/>
  <c r="M176" i="23"/>
  <c r="K176" i="23"/>
  <c r="I176" i="23"/>
  <c r="G176" i="23"/>
  <c r="F176" i="23"/>
  <c r="E176" i="23"/>
  <c r="M175" i="23"/>
  <c r="K175" i="23"/>
  <c r="I175" i="23"/>
  <c r="G175" i="23"/>
  <c r="W175" i="23"/>
  <c r="F175" i="23"/>
  <c r="E175" i="23"/>
  <c r="M174" i="23"/>
  <c r="K174" i="23"/>
  <c r="I174" i="23"/>
  <c r="G174" i="23"/>
  <c r="F174" i="23"/>
  <c r="E174" i="23"/>
  <c r="M173" i="23"/>
  <c r="K173" i="23"/>
  <c r="W173" i="23"/>
  <c r="I173" i="23"/>
  <c r="G173" i="23"/>
  <c r="F173" i="23"/>
  <c r="E173" i="23"/>
  <c r="M172" i="23"/>
  <c r="K172" i="23"/>
  <c r="I172" i="23"/>
  <c r="G172" i="23"/>
  <c r="F172" i="23"/>
  <c r="E172" i="23"/>
  <c r="M171" i="23"/>
  <c r="K171" i="23"/>
  <c r="I171" i="23"/>
  <c r="W171" i="23"/>
  <c r="G171" i="23"/>
  <c r="F171" i="23"/>
  <c r="E171" i="23"/>
  <c r="M170" i="23"/>
  <c r="K170" i="23"/>
  <c r="I170" i="23"/>
  <c r="G170" i="23"/>
  <c r="F170" i="23"/>
  <c r="E170" i="23"/>
  <c r="M169" i="23"/>
  <c r="K169" i="23"/>
  <c r="I169" i="23"/>
  <c r="G169" i="23"/>
  <c r="W169" i="23"/>
  <c r="F169" i="23"/>
  <c r="E169" i="23"/>
  <c r="M168" i="23"/>
  <c r="K168" i="23"/>
  <c r="I168" i="23"/>
  <c r="G168" i="23"/>
  <c r="W168" i="23"/>
  <c r="F168" i="23"/>
  <c r="E168" i="23"/>
  <c r="K167" i="23"/>
  <c r="I167" i="23"/>
  <c r="G167" i="23"/>
  <c r="W167" i="23"/>
  <c r="F167" i="23"/>
  <c r="E167" i="23"/>
  <c r="K166" i="23"/>
  <c r="I166" i="23"/>
  <c r="G166" i="23"/>
  <c r="W166" i="23"/>
  <c r="F166" i="23"/>
  <c r="E166" i="23"/>
  <c r="K165" i="23"/>
  <c r="I165" i="23"/>
  <c r="G165" i="23"/>
  <c r="F165" i="23"/>
  <c r="E165" i="23"/>
  <c r="K164" i="23"/>
  <c r="I164" i="23"/>
  <c r="G164" i="23"/>
  <c r="W164" i="23"/>
  <c r="F164" i="23"/>
  <c r="E164" i="23"/>
  <c r="K163" i="23"/>
  <c r="I163" i="23"/>
  <c r="G163" i="23"/>
  <c r="F163" i="23"/>
  <c r="E163" i="23"/>
  <c r="K162" i="23"/>
  <c r="W162" i="23"/>
  <c r="I162" i="23"/>
  <c r="G162" i="23"/>
  <c r="F162" i="23"/>
  <c r="E162" i="23"/>
  <c r="K161" i="23"/>
  <c r="I161" i="23"/>
  <c r="G161" i="23"/>
  <c r="W161" i="23"/>
  <c r="F161" i="23"/>
  <c r="E161" i="23"/>
  <c r="K160" i="23"/>
  <c r="W160" i="23"/>
  <c r="I160" i="23"/>
  <c r="G160" i="23"/>
  <c r="F160" i="23"/>
  <c r="E160" i="23"/>
  <c r="K159" i="23"/>
  <c r="I159" i="23"/>
  <c r="G159" i="23"/>
  <c r="F159" i="23"/>
  <c r="E159" i="23"/>
  <c r="K158" i="23"/>
  <c r="I158" i="23"/>
  <c r="G158" i="23"/>
  <c r="W158" i="23"/>
  <c r="F158" i="23"/>
  <c r="E158" i="23"/>
  <c r="K157" i="23"/>
  <c r="I157" i="23"/>
  <c r="W157" i="23"/>
  <c r="G157" i="23"/>
  <c r="F157" i="23"/>
  <c r="E157" i="23"/>
  <c r="K156" i="23"/>
  <c r="I156" i="23"/>
  <c r="G156" i="23"/>
  <c r="F156" i="23"/>
  <c r="E156" i="23"/>
  <c r="K155" i="23"/>
  <c r="I155" i="23"/>
  <c r="G155" i="23"/>
  <c r="W155" i="23"/>
  <c r="F155" i="23"/>
  <c r="E155" i="23"/>
  <c r="K154" i="23"/>
  <c r="W154" i="23"/>
  <c r="I154" i="23"/>
  <c r="G154" i="23"/>
  <c r="F154" i="23"/>
  <c r="E154" i="23"/>
  <c r="K153" i="23"/>
  <c r="I153" i="23"/>
  <c r="G153" i="23"/>
  <c r="W153" i="23"/>
  <c r="F153" i="23"/>
  <c r="E153" i="23"/>
  <c r="K152" i="23"/>
  <c r="W152" i="23"/>
  <c r="I152" i="23"/>
  <c r="G152" i="23"/>
  <c r="F152" i="23"/>
  <c r="E152" i="23"/>
  <c r="K151" i="23"/>
  <c r="I151" i="23"/>
  <c r="G151" i="23"/>
  <c r="W151" i="23"/>
  <c r="F151" i="23"/>
  <c r="E151" i="23"/>
  <c r="K150" i="23"/>
  <c r="I150" i="23"/>
  <c r="G150" i="23"/>
  <c r="W150" i="23"/>
  <c r="F150" i="23"/>
  <c r="E150" i="23"/>
  <c r="K149" i="23"/>
  <c r="I149" i="23"/>
  <c r="G149" i="23"/>
  <c r="F149" i="23"/>
  <c r="E149" i="23"/>
  <c r="G148" i="23"/>
  <c r="E148" i="23"/>
  <c r="G147" i="23"/>
  <c r="F147" i="23"/>
  <c r="E147" i="23"/>
  <c r="G146" i="23"/>
  <c r="F146" i="23"/>
  <c r="E146" i="23"/>
  <c r="G145" i="23"/>
  <c r="W145" i="23"/>
  <c r="E145" i="23"/>
  <c r="X144" i="23"/>
  <c r="M144" i="23"/>
  <c r="K144" i="23"/>
  <c r="W144" i="23"/>
  <c r="I144" i="23"/>
  <c r="G144" i="23"/>
  <c r="E144" i="23"/>
  <c r="X143" i="23"/>
  <c r="M143" i="23"/>
  <c r="K143" i="23"/>
  <c r="I143" i="23"/>
  <c r="G143" i="23"/>
  <c r="E143" i="23"/>
  <c r="X142" i="23"/>
  <c r="M142" i="23"/>
  <c r="K142" i="23"/>
  <c r="W142" i="23"/>
  <c r="I142" i="23"/>
  <c r="G142" i="23"/>
  <c r="E142" i="23"/>
  <c r="X141" i="23"/>
  <c r="M141" i="23"/>
  <c r="K141" i="23"/>
  <c r="I141" i="23"/>
  <c r="G141" i="23"/>
  <c r="E141" i="23"/>
  <c r="X140" i="23"/>
  <c r="M140" i="23"/>
  <c r="K140" i="23"/>
  <c r="W140" i="23"/>
  <c r="I140" i="23"/>
  <c r="G140" i="23"/>
  <c r="E140" i="23"/>
  <c r="X139" i="23"/>
  <c r="M139" i="23"/>
  <c r="K139" i="23"/>
  <c r="W139" i="23"/>
  <c r="I139" i="23"/>
  <c r="G139" i="23"/>
  <c r="E139" i="23"/>
  <c r="X138" i="23"/>
  <c r="M138" i="23"/>
  <c r="W138" i="23"/>
  <c r="K138" i="23"/>
  <c r="I138" i="23"/>
  <c r="G138" i="23"/>
  <c r="E138" i="23"/>
  <c r="X137" i="23"/>
  <c r="M137" i="23"/>
  <c r="K137" i="23"/>
  <c r="W137" i="23"/>
  <c r="I137" i="23"/>
  <c r="G137" i="23"/>
  <c r="E137" i="23"/>
  <c r="X136" i="23"/>
  <c r="M136" i="23"/>
  <c r="K136" i="23"/>
  <c r="I136" i="23"/>
  <c r="G136" i="23"/>
  <c r="E136" i="23"/>
  <c r="X135" i="23"/>
  <c r="M135" i="23"/>
  <c r="K135" i="23"/>
  <c r="W135" i="23"/>
  <c r="I135" i="23"/>
  <c r="G135" i="23"/>
  <c r="E135" i="23"/>
  <c r="X134" i="23"/>
  <c r="M134" i="23"/>
  <c r="K134" i="23"/>
  <c r="I134" i="23"/>
  <c r="G134" i="23"/>
  <c r="E134" i="23"/>
  <c r="X133" i="23"/>
  <c r="M133" i="23"/>
  <c r="K133" i="23"/>
  <c r="W133" i="23"/>
  <c r="I133" i="23"/>
  <c r="G133" i="23"/>
  <c r="E133" i="23"/>
  <c r="X132" i="23"/>
  <c r="M132" i="23"/>
  <c r="K132" i="23"/>
  <c r="W132" i="23"/>
  <c r="I132" i="23"/>
  <c r="G132" i="23"/>
  <c r="E132" i="23"/>
  <c r="X131" i="23"/>
  <c r="M131" i="23"/>
  <c r="W131" i="23"/>
  <c r="K131" i="23"/>
  <c r="I131" i="23"/>
  <c r="G131" i="23"/>
  <c r="E131" i="23"/>
  <c r="X130" i="23"/>
  <c r="M130" i="23"/>
  <c r="K130" i="23"/>
  <c r="I130" i="23"/>
  <c r="G130" i="23"/>
  <c r="E130" i="23"/>
  <c r="X129" i="23"/>
  <c r="M129" i="23"/>
  <c r="W129" i="23"/>
  <c r="K129" i="23"/>
  <c r="I129" i="23"/>
  <c r="G129" i="23"/>
  <c r="E129" i="23"/>
  <c r="X128" i="23"/>
  <c r="M128" i="23"/>
  <c r="K128" i="23"/>
  <c r="I128" i="23"/>
  <c r="G128" i="23"/>
  <c r="E128" i="23"/>
  <c r="X127" i="23"/>
  <c r="M127" i="23"/>
  <c r="K127" i="23"/>
  <c r="W127" i="23"/>
  <c r="I127" i="23"/>
  <c r="G127" i="23"/>
  <c r="E127" i="23"/>
  <c r="X126" i="23"/>
  <c r="M126" i="23"/>
  <c r="K126" i="23"/>
  <c r="W126" i="23"/>
  <c r="I126" i="23"/>
  <c r="G126" i="23"/>
  <c r="E126" i="23"/>
  <c r="X125" i="23"/>
  <c r="M125" i="23"/>
  <c r="K125" i="23"/>
  <c r="I125" i="23"/>
  <c r="G125" i="23"/>
  <c r="E125" i="23"/>
  <c r="X124" i="23"/>
  <c r="M124" i="23"/>
  <c r="K124" i="23"/>
  <c r="W124" i="23"/>
  <c r="I124" i="23"/>
  <c r="G124" i="23"/>
  <c r="E124" i="23"/>
  <c r="X123" i="23"/>
  <c r="M123" i="23"/>
  <c r="K123" i="23"/>
  <c r="W123" i="23"/>
  <c r="I123" i="23"/>
  <c r="G123" i="23"/>
  <c r="E123" i="23"/>
  <c r="I122" i="23"/>
  <c r="G122" i="23"/>
  <c r="F122" i="23"/>
  <c r="E122" i="23"/>
  <c r="I121" i="23"/>
  <c r="G121" i="23"/>
  <c r="W121" i="23"/>
  <c r="F121" i="23"/>
  <c r="E121" i="23"/>
  <c r="I120" i="23"/>
  <c r="G120" i="23"/>
  <c r="F120" i="23"/>
  <c r="E120" i="23"/>
  <c r="I119" i="23"/>
  <c r="G119" i="23"/>
  <c r="F119" i="23"/>
  <c r="E119" i="23"/>
  <c r="I118" i="23"/>
  <c r="W118" i="23"/>
  <c r="G118" i="23"/>
  <c r="F118" i="23"/>
  <c r="E118" i="23"/>
  <c r="I117" i="23"/>
  <c r="G117" i="23"/>
  <c r="W117" i="23"/>
  <c r="F117" i="23"/>
  <c r="E117" i="23"/>
  <c r="G116" i="23"/>
  <c r="W116" i="23"/>
  <c r="F116" i="23"/>
  <c r="E116" i="23"/>
  <c r="G115" i="23"/>
  <c r="W115" i="23"/>
  <c r="F115" i="23"/>
  <c r="E115" i="23"/>
  <c r="G114" i="23"/>
  <c r="F114" i="23"/>
  <c r="E114" i="23"/>
  <c r="G113" i="23"/>
  <c r="F113" i="23"/>
  <c r="E113" i="23"/>
  <c r="G112" i="23"/>
  <c r="W112" i="23"/>
  <c r="F112" i="23"/>
  <c r="E112" i="23"/>
  <c r="G111" i="23"/>
  <c r="W111" i="23"/>
  <c r="F111" i="23"/>
  <c r="E111" i="23"/>
  <c r="X110" i="23"/>
  <c r="O110" i="23"/>
  <c r="M110" i="23"/>
  <c r="K110" i="23"/>
  <c r="W110" i="23"/>
  <c r="I110" i="23"/>
  <c r="G110" i="23"/>
  <c r="E110" i="23"/>
  <c r="X109" i="23"/>
  <c r="O109" i="23"/>
  <c r="M109" i="23"/>
  <c r="K109" i="23"/>
  <c r="I109" i="23"/>
  <c r="G109" i="23"/>
  <c r="E109" i="23"/>
  <c r="X108" i="23"/>
  <c r="O108" i="23"/>
  <c r="M108" i="23"/>
  <c r="K108" i="23"/>
  <c r="I108" i="23"/>
  <c r="W108" i="23"/>
  <c r="G108" i="23"/>
  <c r="E108" i="23"/>
  <c r="X107" i="23"/>
  <c r="O107" i="23"/>
  <c r="M107" i="23"/>
  <c r="K107" i="23"/>
  <c r="I107" i="23"/>
  <c r="W107" i="23"/>
  <c r="G107" i="23"/>
  <c r="E107" i="23"/>
  <c r="X106" i="23"/>
  <c r="O106" i="23"/>
  <c r="M106" i="23"/>
  <c r="K106" i="23"/>
  <c r="I106" i="23"/>
  <c r="G106" i="23"/>
  <c r="W106" i="23"/>
  <c r="E106" i="23"/>
  <c r="X105" i="23"/>
  <c r="O105" i="23"/>
  <c r="M105" i="23"/>
  <c r="K105" i="23"/>
  <c r="I105" i="23"/>
  <c r="G105" i="23"/>
  <c r="W105" i="23"/>
  <c r="E105" i="23"/>
  <c r="X104" i="23"/>
  <c r="O104" i="23"/>
  <c r="M104" i="23"/>
  <c r="K104" i="23"/>
  <c r="I104" i="23"/>
  <c r="G104" i="23"/>
  <c r="E104" i="23"/>
  <c r="X103" i="23"/>
  <c r="U103" i="23"/>
  <c r="S103" i="23"/>
  <c r="Q103" i="23"/>
  <c r="O103" i="23"/>
  <c r="M103" i="23"/>
  <c r="K103" i="23"/>
  <c r="I103" i="23"/>
  <c r="G103" i="23"/>
  <c r="W103" i="23"/>
  <c r="E103" i="23"/>
  <c r="X102" i="23"/>
  <c r="U102" i="23"/>
  <c r="S102" i="23"/>
  <c r="Q102" i="23"/>
  <c r="O102" i="23"/>
  <c r="M102" i="23"/>
  <c r="K102" i="23"/>
  <c r="I102" i="23"/>
  <c r="G102" i="23"/>
  <c r="W102" i="23"/>
  <c r="E102" i="23"/>
  <c r="X101" i="23"/>
  <c r="U101" i="23"/>
  <c r="S101" i="23"/>
  <c r="Q101" i="23"/>
  <c r="O101" i="23"/>
  <c r="M101" i="23"/>
  <c r="K101" i="23"/>
  <c r="W101" i="23"/>
  <c r="I101" i="23"/>
  <c r="G101" i="23"/>
  <c r="E101" i="23"/>
  <c r="X100" i="23"/>
  <c r="U100" i="23"/>
  <c r="S100" i="23"/>
  <c r="Q100" i="23"/>
  <c r="O100" i="23"/>
  <c r="M100" i="23"/>
  <c r="K100" i="23"/>
  <c r="I100" i="23"/>
  <c r="G100" i="23"/>
  <c r="W100" i="23"/>
  <c r="E100" i="23"/>
  <c r="X99" i="23"/>
  <c r="U99" i="23"/>
  <c r="S99" i="23"/>
  <c r="Q99" i="23"/>
  <c r="O99" i="23"/>
  <c r="M99" i="23"/>
  <c r="K99" i="23"/>
  <c r="I99" i="23"/>
  <c r="G99" i="23"/>
  <c r="W99" i="23"/>
  <c r="E99" i="23"/>
  <c r="X98" i="23"/>
  <c r="U98" i="23"/>
  <c r="S98" i="23"/>
  <c r="Q98" i="23"/>
  <c r="O98" i="23"/>
  <c r="M98" i="23"/>
  <c r="K98" i="23"/>
  <c r="I98" i="23"/>
  <c r="G98" i="23"/>
  <c r="E98" i="23"/>
  <c r="X97" i="23"/>
  <c r="U97" i="23"/>
  <c r="S97" i="23"/>
  <c r="Q97" i="23"/>
  <c r="O97" i="23"/>
  <c r="M97" i="23"/>
  <c r="K97" i="23"/>
  <c r="I97" i="23"/>
  <c r="G97" i="23"/>
  <c r="W97" i="23"/>
  <c r="E97" i="23"/>
  <c r="X96" i="23"/>
  <c r="U96" i="23"/>
  <c r="S96" i="23"/>
  <c r="Q96" i="23"/>
  <c r="O96" i="23"/>
  <c r="M96" i="23"/>
  <c r="K96" i="23"/>
  <c r="W96" i="23"/>
  <c r="I96" i="23"/>
  <c r="G96" i="23"/>
  <c r="E96" i="23"/>
  <c r="X95" i="23"/>
  <c r="U95" i="23"/>
  <c r="S95" i="23"/>
  <c r="Q95" i="23"/>
  <c r="O95" i="23"/>
  <c r="M95" i="23"/>
  <c r="K95" i="23"/>
  <c r="I95" i="23"/>
  <c r="G95" i="23"/>
  <c r="E95" i="23"/>
  <c r="X94" i="23"/>
  <c r="U94" i="23"/>
  <c r="S94" i="23"/>
  <c r="Q94" i="23"/>
  <c r="O94" i="23"/>
  <c r="M94" i="23"/>
  <c r="K94" i="23"/>
  <c r="I94" i="23"/>
  <c r="G94" i="23"/>
  <c r="W94" i="23"/>
  <c r="E94" i="23"/>
  <c r="X93" i="23"/>
  <c r="U93" i="23"/>
  <c r="S93" i="23"/>
  <c r="Q93" i="23"/>
  <c r="O93" i="23"/>
  <c r="M93" i="23"/>
  <c r="K93" i="23"/>
  <c r="I93" i="23"/>
  <c r="G93" i="23"/>
  <c r="E93" i="23"/>
  <c r="X92" i="23"/>
  <c r="U92" i="23"/>
  <c r="S92" i="23"/>
  <c r="Q92" i="23"/>
  <c r="O92" i="23"/>
  <c r="M92" i="23"/>
  <c r="K92" i="23"/>
  <c r="I92" i="23"/>
  <c r="W92" i="23"/>
  <c r="G92" i="23"/>
  <c r="E92" i="23"/>
  <c r="X91" i="23"/>
  <c r="U91" i="23"/>
  <c r="S91" i="23"/>
  <c r="Q91" i="23"/>
  <c r="O91" i="23"/>
  <c r="M91" i="23"/>
  <c r="K91" i="23"/>
  <c r="I91" i="23"/>
  <c r="G91" i="23"/>
  <c r="W91" i="23"/>
  <c r="E91" i="23"/>
  <c r="X90" i="23"/>
  <c r="U90" i="23"/>
  <c r="S90" i="23"/>
  <c r="Q90" i="23"/>
  <c r="O90" i="23"/>
  <c r="M90" i="23"/>
  <c r="K90" i="23"/>
  <c r="W90" i="23"/>
  <c r="I90" i="23"/>
  <c r="G90" i="23"/>
  <c r="E90" i="23"/>
  <c r="X89" i="23"/>
  <c r="U89" i="23"/>
  <c r="S89" i="23"/>
  <c r="Q89" i="23"/>
  <c r="O89" i="23"/>
  <c r="M89" i="23"/>
  <c r="K89" i="23"/>
  <c r="I89" i="23"/>
  <c r="G89" i="23"/>
  <c r="E89" i="23"/>
  <c r="X88" i="23"/>
  <c r="U88" i="23"/>
  <c r="S88" i="23"/>
  <c r="Q88" i="23"/>
  <c r="O88" i="23"/>
  <c r="M88" i="23"/>
  <c r="K88" i="23"/>
  <c r="I88" i="23"/>
  <c r="G88" i="23"/>
  <c r="W88" i="23"/>
  <c r="E88" i="23"/>
  <c r="X87" i="23"/>
  <c r="U87" i="23"/>
  <c r="S87" i="23"/>
  <c r="Q87" i="23"/>
  <c r="O87" i="23"/>
  <c r="M87" i="23"/>
  <c r="K87" i="23"/>
  <c r="W87" i="23"/>
  <c r="I87" i="23"/>
  <c r="G87" i="23"/>
  <c r="E87" i="23"/>
  <c r="X86" i="23"/>
  <c r="U86" i="23"/>
  <c r="S86" i="23"/>
  <c r="Q86" i="23"/>
  <c r="O86" i="23"/>
  <c r="M86" i="23"/>
  <c r="K86" i="23"/>
  <c r="I86" i="23"/>
  <c r="G86" i="23"/>
  <c r="W86" i="23"/>
  <c r="E86" i="23"/>
  <c r="X85" i="23"/>
  <c r="U85" i="23"/>
  <c r="S85" i="23"/>
  <c r="Q85" i="23"/>
  <c r="O85" i="23"/>
  <c r="M85" i="23"/>
  <c r="K85" i="23"/>
  <c r="I85" i="23"/>
  <c r="W85" i="23"/>
  <c r="G85" i="23"/>
  <c r="E85" i="23"/>
  <c r="X84" i="23"/>
  <c r="U84" i="23"/>
  <c r="S84" i="23"/>
  <c r="Q84" i="23"/>
  <c r="O84" i="23"/>
  <c r="M84" i="23"/>
  <c r="K84" i="23"/>
  <c r="I84" i="23"/>
  <c r="G84" i="23"/>
  <c r="W84" i="23"/>
  <c r="E84" i="23"/>
  <c r="X83" i="23"/>
  <c r="U83" i="23"/>
  <c r="S83" i="23"/>
  <c r="Q83" i="23"/>
  <c r="O83" i="23"/>
  <c r="M83" i="23"/>
  <c r="K83" i="23"/>
  <c r="I83" i="23"/>
  <c r="G83" i="23"/>
  <c r="W83" i="23"/>
  <c r="E83" i="23"/>
  <c r="X82" i="23"/>
  <c r="U82" i="23"/>
  <c r="S82" i="23"/>
  <c r="Q82" i="23"/>
  <c r="O82" i="23"/>
  <c r="M82" i="23"/>
  <c r="K82" i="23"/>
  <c r="I82" i="23"/>
  <c r="G82" i="23"/>
  <c r="E82" i="23"/>
  <c r="X81" i="23"/>
  <c r="U81" i="23"/>
  <c r="S81" i="23"/>
  <c r="Q81" i="23"/>
  <c r="O81" i="23"/>
  <c r="M81" i="23"/>
  <c r="K81" i="23"/>
  <c r="I81" i="23"/>
  <c r="G81" i="23"/>
  <c r="E81" i="23"/>
  <c r="O80" i="23"/>
  <c r="M80" i="23"/>
  <c r="K80" i="23"/>
  <c r="I80" i="23"/>
  <c r="G80" i="23"/>
  <c r="F80" i="23"/>
  <c r="E80" i="23"/>
  <c r="O79" i="23"/>
  <c r="M79" i="23"/>
  <c r="K79" i="23"/>
  <c r="I79" i="23"/>
  <c r="W79" i="23"/>
  <c r="G79" i="23"/>
  <c r="F79" i="23"/>
  <c r="E79" i="23"/>
  <c r="K78" i="23"/>
  <c r="W78" i="23"/>
  <c r="I78" i="23"/>
  <c r="G78" i="23"/>
  <c r="F78" i="23"/>
  <c r="E78" i="23"/>
  <c r="M77" i="23"/>
  <c r="K77" i="23"/>
  <c r="W77" i="23"/>
  <c r="F77" i="23"/>
  <c r="E77" i="23"/>
  <c r="K76" i="23"/>
  <c r="I76" i="23"/>
  <c r="G76" i="23"/>
  <c r="F76" i="23"/>
  <c r="E76" i="23"/>
  <c r="M75" i="23"/>
  <c r="W75" i="23"/>
  <c r="I75" i="23"/>
  <c r="G75" i="23"/>
  <c r="F75" i="23"/>
  <c r="E75" i="23"/>
  <c r="M74" i="23"/>
  <c r="K74" i="23"/>
  <c r="I74" i="23"/>
  <c r="W74" i="23"/>
  <c r="G74" i="23"/>
  <c r="F74" i="23"/>
  <c r="E74" i="23"/>
  <c r="G73" i="23"/>
  <c r="W73" i="23"/>
  <c r="F73" i="23"/>
  <c r="E73" i="23"/>
  <c r="G72" i="23"/>
  <c r="W72" i="23"/>
  <c r="F72" i="23"/>
  <c r="E72" i="23"/>
  <c r="G71" i="23"/>
  <c r="F71" i="23"/>
  <c r="E71" i="23"/>
  <c r="G70" i="23"/>
  <c r="W70" i="23"/>
  <c r="F70" i="23"/>
  <c r="E70" i="23"/>
  <c r="G69" i="23"/>
  <c r="W69" i="23"/>
  <c r="F69" i="23"/>
  <c r="E69" i="23"/>
  <c r="G68" i="23"/>
  <c r="W68" i="23"/>
  <c r="F68" i="23"/>
  <c r="E68" i="23"/>
  <c r="G67" i="23"/>
  <c r="F67" i="23"/>
  <c r="E67" i="23"/>
  <c r="G66" i="23"/>
  <c r="F66" i="23"/>
  <c r="E66" i="23"/>
  <c r="G65" i="23"/>
  <c r="W65" i="23"/>
  <c r="F65" i="23"/>
  <c r="E65" i="23"/>
  <c r="G64" i="23"/>
  <c r="W64" i="23"/>
  <c r="F64" i="23"/>
  <c r="E64" i="23"/>
  <c r="G63" i="23"/>
  <c r="W63" i="23"/>
  <c r="F63" i="23"/>
  <c r="E63" i="23"/>
  <c r="G62" i="23"/>
  <c r="F62" i="23"/>
  <c r="E62" i="23"/>
  <c r="G61" i="23"/>
  <c r="W61" i="23"/>
  <c r="F61" i="23"/>
  <c r="E61" i="23"/>
  <c r="G60" i="23"/>
  <c r="W60" i="23"/>
  <c r="F60" i="23"/>
  <c r="E60" i="23"/>
  <c r="G59" i="23"/>
  <c r="F59" i="23"/>
  <c r="E59" i="23"/>
  <c r="G58" i="23"/>
  <c r="W58" i="23"/>
  <c r="F58" i="23"/>
  <c r="E58" i="23"/>
  <c r="G57" i="23"/>
  <c r="W57" i="23"/>
  <c r="F57" i="23"/>
  <c r="E57" i="23"/>
  <c r="G56" i="23"/>
  <c r="W56" i="23"/>
  <c r="F56" i="23"/>
  <c r="E56" i="23"/>
  <c r="G55" i="23"/>
  <c r="F55" i="23"/>
  <c r="E55" i="23"/>
  <c r="G54" i="23"/>
  <c r="W54" i="23"/>
  <c r="F54" i="23"/>
  <c r="E54" i="23"/>
  <c r="G53" i="23"/>
  <c r="W53" i="23"/>
  <c r="F53" i="23"/>
  <c r="E53" i="23"/>
  <c r="G52" i="23"/>
  <c r="W52" i="23"/>
  <c r="F52" i="23"/>
  <c r="E52" i="23"/>
  <c r="I51" i="23"/>
  <c r="G51" i="23"/>
  <c r="F51" i="23"/>
  <c r="E51" i="23"/>
  <c r="I50" i="23"/>
  <c r="G50" i="23"/>
  <c r="W50" i="23"/>
  <c r="F50" i="23"/>
  <c r="E50" i="23"/>
  <c r="I49" i="23"/>
  <c r="G49" i="23"/>
  <c r="W49" i="23"/>
  <c r="F49" i="23"/>
  <c r="E49" i="23"/>
  <c r="I48" i="23"/>
  <c r="W48" i="23"/>
  <c r="G48" i="23"/>
  <c r="F48" i="23"/>
  <c r="E48" i="23"/>
  <c r="I47" i="23"/>
  <c r="W47" i="23"/>
  <c r="G47" i="23"/>
  <c r="F47" i="23"/>
  <c r="E47" i="23"/>
  <c r="I46" i="23"/>
  <c r="G46" i="23"/>
  <c r="F46" i="23"/>
  <c r="E46" i="23"/>
  <c r="I45" i="23"/>
  <c r="W45" i="23"/>
  <c r="G45" i="23"/>
  <c r="F45" i="23"/>
  <c r="E45" i="23"/>
  <c r="I44" i="23"/>
  <c r="G44" i="23"/>
  <c r="W44" i="23"/>
  <c r="F44" i="23"/>
  <c r="E44" i="23"/>
  <c r="I43" i="23"/>
  <c r="G43" i="23"/>
  <c r="W43" i="23"/>
  <c r="F43" i="23"/>
  <c r="E43" i="23"/>
  <c r="I42" i="23"/>
  <c r="G42" i="23"/>
  <c r="F42" i="23"/>
  <c r="E42" i="23"/>
  <c r="I41" i="23"/>
  <c r="G41" i="23"/>
  <c r="W41" i="23"/>
  <c r="F41" i="23"/>
  <c r="E41" i="23"/>
  <c r="I40" i="23"/>
  <c r="W40" i="23"/>
  <c r="G40" i="23"/>
  <c r="F40" i="23"/>
  <c r="E40" i="23"/>
  <c r="I39" i="23"/>
  <c r="G39" i="23"/>
  <c r="W39" i="23"/>
  <c r="F39" i="23"/>
  <c r="E39" i="23"/>
  <c r="I38" i="23"/>
  <c r="G38" i="23"/>
  <c r="W38" i="23"/>
  <c r="F38" i="23"/>
  <c r="E38" i="23"/>
  <c r="I37" i="23"/>
  <c r="G37" i="23"/>
  <c r="W37" i="23"/>
  <c r="F37" i="23"/>
  <c r="E37" i="23"/>
  <c r="I36" i="23"/>
  <c r="W36" i="23"/>
  <c r="G36" i="23"/>
  <c r="F36" i="23"/>
  <c r="E36" i="23"/>
  <c r="I35" i="23"/>
  <c r="G35" i="23"/>
  <c r="W35" i="23"/>
  <c r="F35" i="23"/>
  <c r="E35" i="23"/>
  <c r="I34" i="23"/>
  <c r="G34" i="23"/>
  <c r="W34" i="23"/>
  <c r="F34" i="23"/>
  <c r="E34" i="23"/>
  <c r="G33" i="23"/>
  <c r="W33" i="23"/>
  <c r="F33" i="23"/>
  <c r="E33" i="23"/>
  <c r="G32" i="23"/>
  <c r="W32" i="23"/>
  <c r="F32" i="23"/>
  <c r="E32" i="23"/>
  <c r="G31" i="23"/>
  <c r="F31" i="23"/>
  <c r="E31" i="23"/>
  <c r="G30" i="23"/>
  <c r="W30" i="23"/>
  <c r="F30" i="23"/>
  <c r="E30" i="23"/>
  <c r="G29" i="23"/>
  <c r="F29" i="23"/>
  <c r="E29" i="23"/>
  <c r="G28" i="23"/>
  <c r="W28" i="23"/>
  <c r="F28" i="23"/>
  <c r="E28" i="23"/>
  <c r="G27" i="23"/>
  <c r="W27" i="23"/>
  <c r="F27" i="23"/>
  <c r="E27" i="23"/>
  <c r="G26" i="23"/>
  <c r="W26" i="23"/>
  <c r="F26" i="23"/>
  <c r="E26" i="23"/>
  <c r="G25" i="23"/>
  <c r="W25" i="23"/>
  <c r="F25" i="23"/>
  <c r="E25" i="23"/>
  <c r="G24" i="23"/>
  <c r="F24" i="23"/>
  <c r="E24" i="23"/>
  <c r="G23" i="23"/>
  <c r="F23" i="23"/>
  <c r="E23" i="23"/>
  <c r="G22" i="23"/>
  <c r="W22" i="23"/>
  <c r="F22" i="23"/>
  <c r="E22" i="23"/>
  <c r="G21" i="23"/>
  <c r="W21" i="23"/>
  <c r="F21" i="23"/>
  <c r="E21" i="23"/>
  <c r="G20" i="23"/>
  <c r="F20" i="23"/>
  <c r="E20" i="23"/>
  <c r="G19" i="23"/>
  <c r="W19" i="23"/>
  <c r="F19" i="23"/>
  <c r="E19" i="23"/>
  <c r="G18" i="23"/>
  <c r="W18" i="23"/>
  <c r="F18" i="23"/>
  <c r="E18" i="23"/>
  <c r="G17" i="23"/>
  <c r="F17" i="23"/>
  <c r="E17" i="23"/>
  <c r="G16" i="23"/>
  <c r="W16" i="23"/>
  <c r="F16" i="23"/>
  <c r="E16" i="23"/>
  <c r="G15" i="23"/>
  <c r="E15" i="23"/>
  <c r="G14" i="23"/>
  <c r="W14" i="23"/>
  <c r="F14" i="23"/>
  <c r="E14" i="23"/>
  <c r="G13" i="23"/>
  <c r="W13" i="23"/>
  <c r="F13" i="23"/>
  <c r="E13" i="23"/>
  <c r="G12" i="23"/>
  <c r="F12" i="23"/>
  <c r="E12" i="23"/>
  <c r="G11" i="23"/>
  <c r="F11" i="23"/>
  <c r="E11" i="23"/>
  <c r="G10" i="23"/>
  <c r="W10" i="23"/>
  <c r="F10" i="23"/>
  <c r="E10" i="23"/>
  <c r="G9" i="23"/>
  <c r="W9" i="23"/>
  <c r="F9" i="23"/>
  <c r="E9" i="23"/>
  <c r="G8" i="23"/>
  <c r="W8" i="23"/>
  <c r="F8" i="23"/>
  <c r="E8" i="23"/>
  <c r="G7" i="23"/>
  <c r="W7" i="23"/>
  <c r="F7" i="23"/>
  <c r="E7" i="23"/>
  <c r="G6" i="23"/>
  <c r="W6" i="23"/>
  <c r="F6" i="23"/>
  <c r="E6" i="23"/>
  <c r="X2" i="23"/>
  <c r="Q2" i="23"/>
  <c r="P2" i="23"/>
  <c r="G2" i="23"/>
  <c r="F2" i="23"/>
  <c r="C2" i="23"/>
  <c r="C259" i="23"/>
  <c r="B2" i="23"/>
  <c r="B259" i="23"/>
  <c r="C341" i="23"/>
  <c r="C340" i="23"/>
  <c r="B340" i="23"/>
  <c r="C328" i="23"/>
  <c r="C321" i="23"/>
  <c r="B318" i="23"/>
  <c r="W317" i="23"/>
  <c r="C317" i="23"/>
  <c r="W315" i="23"/>
  <c r="C312" i="23"/>
  <c r="B312" i="23"/>
  <c r="C309" i="23"/>
  <c r="W301" i="23"/>
  <c r="W297" i="23"/>
  <c r="C290" i="23"/>
  <c r="C289" i="23"/>
  <c r="C274" i="23"/>
  <c r="B274" i="23"/>
  <c r="C256" i="23"/>
  <c r="C252" i="23"/>
  <c r="B252" i="23"/>
  <c r="C251" i="23"/>
  <c r="B251" i="23"/>
  <c r="W239" i="23"/>
  <c r="C239" i="23"/>
  <c r="W238" i="23"/>
  <c r="C229" i="23"/>
  <c r="B229" i="23"/>
  <c r="C224" i="23"/>
  <c r="C218" i="23"/>
  <c r="C214" i="23"/>
  <c r="W212" i="23"/>
  <c r="C210" i="23"/>
  <c r="C208" i="23"/>
  <c r="C196" i="23"/>
  <c r="C195" i="23"/>
  <c r="C193" i="23"/>
  <c r="C190" i="23"/>
  <c r="W189" i="23"/>
  <c r="W176" i="23"/>
  <c r="W174" i="23"/>
  <c r="B173" i="23"/>
  <c r="W163" i="23"/>
  <c r="C163" i="23"/>
  <c r="W159" i="23"/>
  <c r="C155" i="23"/>
  <c r="B154" i="23"/>
  <c r="C149" i="23"/>
  <c r="B149" i="23"/>
  <c r="C148" i="23"/>
  <c r="C147" i="23"/>
  <c r="C145" i="23"/>
  <c r="W143" i="23"/>
  <c r="W141" i="23"/>
  <c r="C140" i="23"/>
  <c r="B140" i="23"/>
  <c r="C138" i="23"/>
  <c r="C137" i="23"/>
  <c r="W136" i="23"/>
  <c r="C131" i="23"/>
  <c r="W130" i="23"/>
  <c r="B128" i="23"/>
  <c r="C127" i="23"/>
  <c r="W125" i="23"/>
  <c r="W120" i="23"/>
  <c r="C120" i="23"/>
  <c r="B120" i="23"/>
  <c r="W119" i="23"/>
  <c r="C119" i="23"/>
  <c r="C118" i="23"/>
  <c r="W114" i="23"/>
  <c r="W113" i="23"/>
  <c r="C113" i="23"/>
  <c r="C111" i="23"/>
  <c r="B111" i="23"/>
  <c r="C108" i="23"/>
  <c r="C107" i="23"/>
  <c r="C102" i="23"/>
  <c r="C99" i="23"/>
  <c r="B98" i="23"/>
  <c r="C97" i="23"/>
  <c r="B97" i="23"/>
  <c r="C96" i="23"/>
  <c r="W95" i="23"/>
  <c r="C87" i="23"/>
  <c r="B87" i="23"/>
  <c r="C84" i="23"/>
  <c r="W82" i="23"/>
  <c r="C79" i="23"/>
  <c r="C75" i="23"/>
  <c r="C74" i="23"/>
  <c r="C73" i="23"/>
  <c r="C72" i="23"/>
  <c r="W71" i="23"/>
  <c r="C68" i="23"/>
  <c r="W67" i="23"/>
  <c r="W66" i="23"/>
  <c r="C66" i="23"/>
  <c r="C63" i="23"/>
  <c r="W62" i="23"/>
  <c r="W59" i="23"/>
  <c r="C58" i="23"/>
  <c r="B58" i="23"/>
  <c r="C56" i="23"/>
  <c r="W55" i="23"/>
  <c r="C55" i="23"/>
  <c r="W51" i="23"/>
  <c r="C51" i="23"/>
  <c r="B51" i="23"/>
  <c r="C49" i="23"/>
  <c r="C48" i="23"/>
  <c r="B47" i="23"/>
  <c r="W42" i="23"/>
  <c r="C41" i="23"/>
  <c r="C40" i="23"/>
  <c r="B40" i="23"/>
  <c r="C37" i="23"/>
  <c r="C36" i="23"/>
  <c r="C33" i="23"/>
  <c r="W31" i="23"/>
  <c r="C31" i="23"/>
  <c r="C30" i="23"/>
  <c r="W29" i="23"/>
  <c r="C29" i="23"/>
  <c r="W24" i="23"/>
  <c r="C24" i="23"/>
  <c r="B23" i="23"/>
  <c r="W20" i="23"/>
  <c r="C20" i="23"/>
  <c r="W17" i="23"/>
  <c r="C14" i="23"/>
  <c r="C13" i="23"/>
  <c r="W12" i="23"/>
  <c r="C12" i="23"/>
  <c r="W11" i="23"/>
  <c r="C11" i="23"/>
  <c r="C8" i="23"/>
  <c r="C268" i="23"/>
  <c r="B276" i="23"/>
  <c r="O4" i="11"/>
  <c r="O6" i="13"/>
  <c r="P6" i="12"/>
  <c r="Z30" i="1"/>
  <c r="B4" i="6"/>
  <c r="D20" i="2"/>
  <c r="AX4" i="7"/>
  <c r="AC3" i="11"/>
  <c r="V50" i="1"/>
  <c r="G13" i="8"/>
  <c r="L13" i="8"/>
  <c r="L14" i="8"/>
  <c r="L15" i="8"/>
  <c r="G14" i="8"/>
  <c r="G15" i="8"/>
  <c r="Y27" i="1"/>
  <c r="J2" i="10"/>
  <c r="B5" i="8"/>
  <c r="K3" i="6"/>
  <c r="G3" i="5"/>
  <c r="AZ4" i="4"/>
  <c r="AZ3" i="2"/>
  <c r="AW3" i="3"/>
  <c r="AS52" i="1"/>
  <c r="AS48" i="1"/>
  <c r="AS46" i="1"/>
  <c r="AS44" i="1"/>
  <c r="AS42" i="1"/>
  <c r="AS40" i="1"/>
  <c r="AS38" i="1"/>
  <c r="AS36" i="1"/>
  <c r="AS34" i="1"/>
  <c r="AS32" i="1"/>
  <c r="AW52" i="1"/>
  <c r="V52" i="1"/>
  <c r="AW48" i="1"/>
  <c r="V48" i="1"/>
  <c r="AW46" i="1"/>
  <c r="V46" i="1"/>
  <c r="AW44" i="1"/>
  <c r="V44" i="1"/>
  <c r="AW42" i="1"/>
  <c r="V42" i="1"/>
  <c r="AW40" i="1"/>
  <c r="V40" i="1"/>
  <c r="AW38" i="1"/>
  <c r="V38" i="1"/>
  <c r="AW36" i="1"/>
  <c r="V36" i="1"/>
  <c r="AW34" i="1"/>
  <c r="V34" i="1"/>
  <c r="AW32" i="1"/>
  <c r="V32" i="1"/>
  <c r="M7" i="9"/>
  <c r="M8" i="9"/>
  <c r="M9" i="9"/>
  <c r="M10" i="9"/>
  <c r="M11" i="9"/>
  <c r="M6" i="9"/>
  <c r="P20" i="9"/>
  <c r="P21" i="9"/>
  <c r="P22" i="9"/>
  <c r="P23" i="9"/>
  <c r="P24" i="9"/>
  <c r="P19" i="9"/>
  <c r="G20" i="9"/>
  <c r="G21" i="9"/>
  <c r="G22" i="9"/>
  <c r="G23" i="9"/>
  <c r="G24" i="9"/>
  <c r="G25" i="9"/>
  <c r="G19" i="9"/>
  <c r="G7" i="9"/>
  <c r="G8" i="9"/>
  <c r="G9" i="9"/>
  <c r="G10" i="9"/>
  <c r="G11" i="9"/>
  <c r="G6" i="9"/>
  <c r="L16" i="8"/>
  <c r="L17" i="8"/>
  <c r="L18" i="8"/>
  <c r="L19" i="8"/>
  <c r="L20" i="8"/>
  <c r="L21" i="8"/>
  <c r="L22" i="8"/>
  <c r="L23" i="8"/>
  <c r="L24" i="8"/>
  <c r="L25" i="8"/>
  <c r="L26" i="8"/>
  <c r="L27" i="8"/>
  <c r="L28" i="8"/>
  <c r="L29" i="8"/>
  <c r="G16" i="8"/>
  <c r="G17" i="8"/>
  <c r="G18" i="8"/>
  <c r="G19" i="8"/>
  <c r="G20" i="8"/>
  <c r="G21" i="8"/>
  <c r="G22" i="8"/>
  <c r="G23" i="8"/>
  <c r="G24" i="8"/>
  <c r="G25" i="8"/>
  <c r="G26" i="8"/>
  <c r="G27" i="8"/>
  <c r="G28" i="8"/>
  <c r="G29" i="8"/>
  <c r="C7" i="3"/>
  <c r="D6" i="7"/>
  <c r="B4" i="8"/>
  <c r="D5" i="12"/>
  <c r="B5" i="10"/>
  <c r="D4" i="13"/>
  <c r="W201" i="23"/>
  <c r="B124" i="23"/>
  <c r="B151" i="23"/>
  <c r="B24" i="23"/>
  <c r="B22" i="23"/>
  <c r="B133" i="23"/>
  <c r="B144" i="23"/>
  <c r="B152" i="23"/>
  <c r="B174" i="23"/>
  <c r="B177" i="23"/>
  <c r="B193" i="23"/>
  <c r="B289" i="23"/>
  <c r="B267" i="23"/>
  <c r="B210" i="23"/>
  <c r="B209" i="23"/>
  <c r="B208" i="23"/>
  <c r="B207" i="23"/>
  <c r="B203" i="23"/>
  <c r="B183" i="23"/>
  <c r="B179" i="23"/>
  <c r="B175" i="23"/>
  <c r="B127" i="23"/>
  <c r="B123" i="23"/>
  <c r="B116" i="23"/>
  <c r="B114" i="23"/>
  <c r="B7" i="23"/>
  <c r="B268" i="23"/>
  <c r="B249" i="23"/>
  <c r="B248" i="23"/>
  <c r="B247" i="23"/>
  <c r="B246" i="23"/>
  <c r="B245" i="23"/>
  <c r="B146" i="23"/>
  <c r="B95" i="23"/>
  <c r="B83" i="23"/>
  <c r="B293" i="23"/>
  <c r="B288" i="23"/>
  <c r="B285" i="23"/>
  <c r="B232" i="23"/>
  <c r="B92" i="23"/>
  <c r="B45" i="23"/>
  <c r="B273" i="23"/>
  <c r="B147" i="23"/>
  <c r="B156" i="23"/>
  <c r="B46" i="23"/>
  <c r="B54" i="23"/>
  <c r="B172" i="23"/>
  <c r="B182" i="23"/>
  <c r="B185" i="23"/>
  <c r="B188" i="23"/>
  <c r="B198" i="23"/>
  <c r="B213" i="23"/>
  <c r="B240" i="23"/>
  <c r="B101" i="23"/>
  <c r="B109" i="23"/>
  <c r="B142" i="23"/>
  <c r="W170" i="23"/>
  <c r="B297" i="23"/>
  <c r="B74" i="23"/>
  <c r="B102" i="23"/>
  <c r="B237" i="23"/>
  <c r="B266" i="23"/>
  <c r="B292" i="23"/>
  <c r="B298" i="23"/>
  <c r="B327" i="23"/>
  <c r="B329" i="23"/>
  <c r="B335" i="23"/>
  <c r="B337" i="23"/>
  <c r="B339" i="23"/>
  <c r="B341" i="23"/>
  <c r="B10" i="23"/>
  <c r="B163" i="23"/>
  <c r="B168" i="23"/>
  <c r="B178" i="23"/>
  <c r="B181" i="23"/>
  <c r="B184" i="23"/>
  <c r="B234" i="23"/>
  <c r="B226" i="23"/>
  <c r="B238" i="23"/>
  <c r="B35" i="23"/>
  <c r="B79" i="23"/>
  <c r="B155" i="23"/>
  <c r="B212" i="23"/>
  <c r="B43" i="23"/>
  <c r="B57" i="23"/>
  <c r="B68" i="23"/>
  <c r="B137" i="23"/>
  <c r="B160" i="23"/>
  <c r="B165" i="23"/>
  <c r="B278" i="23"/>
  <c r="B284" i="23"/>
  <c r="C38" i="23"/>
  <c r="C50" i="23"/>
  <c r="C91" i="23"/>
  <c r="C103" i="23"/>
  <c r="C21" i="23"/>
  <c r="C82" i="23"/>
  <c r="C94" i="23"/>
  <c r="C109" i="23"/>
  <c r="C121" i="23"/>
  <c r="C83" i="23"/>
  <c r="C95" i="23"/>
  <c r="C146" i="23"/>
  <c r="C215" i="23"/>
  <c r="C242" i="23"/>
  <c r="C246" i="23"/>
  <c r="C247" i="23"/>
  <c r="C248" i="23"/>
  <c r="C249" i="23"/>
  <c r="C339" i="23"/>
  <c r="C338" i="23"/>
  <c r="C331" i="23"/>
  <c r="C315" i="23"/>
  <c r="C314" i="23"/>
  <c r="C310" i="23"/>
  <c r="C300" i="23"/>
  <c r="C299" i="23"/>
  <c r="C295" i="23"/>
  <c r="C294" i="23"/>
  <c r="C286" i="23"/>
  <c r="C278" i="23"/>
  <c r="C277" i="23"/>
  <c r="C276" i="23"/>
  <c r="C275" i="23"/>
  <c r="C265" i="23"/>
  <c r="C264" i="23"/>
  <c r="C262" i="23"/>
  <c r="C234" i="23"/>
  <c r="C222" i="23"/>
  <c r="C213" i="23"/>
  <c r="C211" i="23"/>
  <c r="C209" i="23"/>
  <c r="C207" i="23"/>
  <c r="C206" i="23"/>
  <c r="C205" i="23"/>
  <c r="C203" i="23"/>
  <c r="C180" i="23"/>
  <c r="C179" i="23"/>
  <c r="C178" i="23"/>
  <c r="C177" i="23"/>
  <c r="C176" i="23"/>
  <c r="C175" i="23"/>
  <c r="C174" i="23"/>
  <c r="C165" i="23"/>
  <c r="C158" i="23"/>
  <c r="C157" i="23"/>
  <c r="C154" i="23"/>
  <c r="AN92" i="22"/>
  <c r="AN203" i="22"/>
  <c r="AN209" i="22"/>
  <c r="AN174" i="22"/>
  <c r="AN198" i="22"/>
  <c r="AN267" i="22"/>
  <c r="AN282" i="22"/>
  <c r="AN294" i="22"/>
  <c r="B129" i="22"/>
  <c r="B140" i="22"/>
  <c r="B152" i="22"/>
  <c r="B166" i="22"/>
  <c r="B169" i="22"/>
  <c r="B193" i="22"/>
  <c r="AN202" i="22"/>
  <c r="AN208" i="22"/>
  <c r="B226" i="22"/>
  <c r="C233" i="22"/>
  <c r="B236" i="22"/>
  <c r="B256" i="22"/>
  <c r="C266" i="22"/>
  <c r="AN285" i="22"/>
  <c r="AN206" i="22"/>
  <c r="B228" i="22"/>
  <c r="B252" i="22"/>
  <c r="B277" i="22"/>
  <c r="AN284" i="22"/>
  <c r="C292" i="22"/>
  <c r="C295" i="22"/>
  <c r="AN200" i="22"/>
  <c r="B17" i="22"/>
  <c r="B19" i="22"/>
  <c r="B21" i="22"/>
  <c r="B23" i="22"/>
  <c r="B27" i="22"/>
  <c r="B29" i="22"/>
  <c r="B31" i="22"/>
  <c r="B33" i="22"/>
  <c r="B52" i="22"/>
  <c r="B54" i="22"/>
  <c r="B56" i="22"/>
  <c r="B58" i="22"/>
  <c r="B60" i="22"/>
  <c r="B62" i="22"/>
  <c r="B64" i="22"/>
  <c r="B66" i="22"/>
  <c r="B68" i="22"/>
  <c r="B70" i="22"/>
  <c r="B72" i="22"/>
  <c r="B74" i="22"/>
  <c r="B81" i="22"/>
  <c r="B99" i="22"/>
  <c r="B113" i="22"/>
  <c r="B151" i="22"/>
  <c r="C154" i="22"/>
  <c r="B162" i="22"/>
  <c r="C165" i="22"/>
  <c r="C171" i="22"/>
  <c r="B178" i="22"/>
  <c r="C185" i="22"/>
  <c r="B188" i="22"/>
  <c r="C195" i="22"/>
  <c r="C204" i="22"/>
  <c r="C210" i="22"/>
  <c r="C218" i="22"/>
  <c r="B221" i="22"/>
  <c r="C228" i="22"/>
  <c r="B251" i="22"/>
  <c r="B263" i="22"/>
  <c r="B275" i="22"/>
  <c r="B276" i="22"/>
  <c r="B290" i="22"/>
  <c r="B300" i="22"/>
  <c r="B315" i="22"/>
  <c r="B323" i="22"/>
  <c r="B331" i="22"/>
  <c r="B283" i="22"/>
  <c r="B267" i="22"/>
  <c r="B284" i="22"/>
  <c r="B268" i="22"/>
  <c r="B210" i="22"/>
  <c r="B209" i="22"/>
  <c r="B208" i="22"/>
  <c r="B207" i="22"/>
  <c r="B206" i="22"/>
  <c r="B205" i="22"/>
  <c r="B204" i="22"/>
  <c r="B203" i="22"/>
  <c r="B202" i="22"/>
  <c r="B201" i="22"/>
  <c r="B200" i="22"/>
  <c r="B199" i="22"/>
  <c r="B195" i="22"/>
  <c r="B191" i="22"/>
  <c r="B187" i="22"/>
  <c r="B183" i="22"/>
  <c r="B179" i="22"/>
  <c r="B175" i="22"/>
  <c r="B171" i="22"/>
  <c r="B143" i="22"/>
  <c r="B139" i="22"/>
  <c r="B135" i="22"/>
  <c r="B131" i="22"/>
  <c r="B127" i="22"/>
  <c r="B123" i="22"/>
  <c r="B116" i="22"/>
  <c r="B114" i="22"/>
  <c r="B112" i="22"/>
  <c r="B108" i="22"/>
  <c r="B96" i="22"/>
  <c r="B84" i="22"/>
  <c r="B342" i="22"/>
  <c r="B340" i="22"/>
  <c r="B338" i="22"/>
  <c r="B336" i="22"/>
  <c r="B334" i="22"/>
  <c r="B332" i="22"/>
  <c r="B330" i="22"/>
  <c r="B328" i="22"/>
  <c r="B326" i="22"/>
  <c r="B324" i="22"/>
  <c r="B322" i="22"/>
  <c r="B320" i="22"/>
  <c r="B318" i="22"/>
  <c r="B316" i="22"/>
  <c r="B314" i="22"/>
  <c r="B312" i="22"/>
  <c r="B310" i="22"/>
  <c r="B301" i="22"/>
  <c r="B299" i="22"/>
  <c r="B296" i="22"/>
  <c r="B285" i="22"/>
  <c r="B269" i="22"/>
  <c r="B249" i="22"/>
  <c r="B248" i="22"/>
  <c r="B247" i="22"/>
  <c r="B246" i="22"/>
  <c r="B245" i="22"/>
  <c r="B244" i="22"/>
  <c r="B243" i="22"/>
  <c r="B242" i="22"/>
  <c r="B241" i="22"/>
  <c r="B235" i="22"/>
  <c r="B231" i="22"/>
  <c r="B227" i="22"/>
  <c r="B223" i="22"/>
  <c r="B219" i="22"/>
  <c r="B215" i="22"/>
  <c r="B146" i="22"/>
  <c r="B294" i="22"/>
  <c r="B289" i="22"/>
  <c r="B286" i="22"/>
  <c r="B271" i="22"/>
  <c r="B250" i="22"/>
  <c r="B293" i="22"/>
  <c r="B291" i="22"/>
  <c r="B288" i="22"/>
  <c r="B280" i="22"/>
  <c r="B264" i="22"/>
  <c r="B25" i="22"/>
  <c r="B40" i="22"/>
  <c r="C284" i="22"/>
  <c r="C268" i="22"/>
  <c r="C342" i="22"/>
  <c r="C340" i="22"/>
  <c r="C338" i="22"/>
  <c r="C336" i="22"/>
  <c r="C334" i="22"/>
  <c r="C332" i="22"/>
  <c r="C330" i="22"/>
  <c r="C328" i="22"/>
  <c r="C326" i="22"/>
  <c r="C324" i="22"/>
  <c r="C322" i="22"/>
  <c r="C320" i="22"/>
  <c r="C318" i="22"/>
  <c r="C316" i="22"/>
  <c r="C314" i="22"/>
  <c r="C312" i="22"/>
  <c r="C310" i="22"/>
  <c r="C301" i="22"/>
  <c r="C299" i="22"/>
  <c r="C296" i="22"/>
  <c r="C285" i="22"/>
  <c r="C269" i="22"/>
  <c r="C249" i="22"/>
  <c r="C248" i="22"/>
  <c r="C247" i="22"/>
  <c r="C246" i="22"/>
  <c r="C245" i="22"/>
  <c r="C244" i="22"/>
  <c r="C243" i="22"/>
  <c r="C242" i="22"/>
  <c r="C241" i="22"/>
  <c r="C235" i="22"/>
  <c r="C231" i="22"/>
  <c r="C227" i="22"/>
  <c r="C223" i="22"/>
  <c r="C219" i="22"/>
  <c r="C215" i="22"/>
  <c r="C146" i="22"/>
  <c r="C95" i="22"/>
  <c r="C83" i="22"/>
  <c r="C294" i="22"/>
  <c r="C289" i="22"/>
  <c r="C286" i="22"/>
  <c r="C271" i="22"/>
  <c r="C250" i="22"/>
  <c r="C272" i="22"/>
  <c r="C257" i="22"/>
  <c r="C256" i="22"/>
  <c r="C255" i="22"/>
  <c r="C254" i="22"/>
  <c r="C253" i="22"/>
  <c r="C252" i="22"/>
  <c r="C251" i="22"/>
  <c r="C341" i="22"/>
  <c r="C339" i="22"/>
  <c r="C337" i="22"/>
  <c r="C335" i="22"/>
  <c r="C333" i="22"/>
  <c r="C331" i="22"/>
  <c r="C329" i="22"/>
  <c r="C327" i="22"/>
  <c r="C325" i="22"/>
  <c r="C323" i="22"/>
  <c r="C321" i="22"/>
  <c r="C319" i="22"/>
  <c r="C317" i="22"/>
  <c r="C315" i="22"/>
  <c r="C313" i="22"/>
  <c r="C311" i="22"/>
  <c r="C302" i="22"/>
  <c r="C300" i="22"/>
  <c r="C297" i="22"/>
  <c r="C281" i="22"/>
  <c r="C265" i="22"/>
  <c r="C17" i="22"/>
  <c r="C19" i="22"/>
  <c r="C21" i="22"/>
  <c r="C23" i="22"/>
  <c r="C25" i="22"/>
  <c r="C27" i="22"/>
  <c r="C29" i="22"/>
  <c r="C31" i="22"/>
  <c r="C33" i="22"/>
  <c r="B35" i="22"/>
  <c r="C40" i="22"/>
  <c r="B47" i="22"/>
  <c r="C52" i="22"/>
  <c r="C54" i="22"/>
  <c r="C56" i="22"/>
  <c r="C58" i="22"/>
  <c r="C60" i="22"/>
  <c r="C62" i="22"/>
  <c r="C64" i="22"/>
  <c r="C66" i="22"/>
  <c r="C68" i="22"/>
  <c r="C70" i="22"/>
  <c r="C72" i="22"/>
  <c r="C74" i="22"/>
  <c r="B77" i="22"/>
  <c r="C81" i="22"/>
  <c r="B82" i="22"/>
  <c r="C99" i="22"/>
  <c r="B100" i="22"/>
  <c r="B106" i="22"/>
  <c r="B111" i="22"/>
  <c r="C113" i="22"/>
  <c r="B121" i="22"/>
  <c r="C131" i="22"/>
  <c r="B142" i="22"/>
  <c r="C151" i="22"/>
  <c r="B159" i="22"/>
  <c r="AN160" i="22"/>
  <c r="C162" i="22"/>
  <c r="C178" i="22"/>
  <c r="B181" i="22"/>
  <c r="C188" i="22"/>
  <c r="AN199" i="22"/>
  <c r="AN205" i="22"/>
  <c r="B214" i="22"/>
  <c r="C221" i="22"/>
  <c r="B224" i="22"/>
  <c r="B238" i="22"/>
  <c r="C263" i="22"/>
  <c r="B273" i="22"/>
  <c r="B274" i="22"/>
  <c r="C275" i="22"/>
  <c r="C276" i="22"/>
  <c r="C283" i="22"/>
  <c r="C290" i="22"/>
  <c r="B7" i="22"/>
  <c r="B9" i="22"/>
  <c r="B11" i="22"/>
  <c r="B13" i="22"/>
  <c r="B15" i="22"/>
  <c r="B42" i="22"/>
  <c r="C77" i="22"/>
  <c r="B80" i="22"/>
  <c r="C82" i="22"/>
  <c r="B83" i="22"/>
  <c r="C84" i="22"/>
  <c r="B85" i="22"/>
  <c r="B86" i="22"/>
  <c r="AN97" i="22"/>
  <c r="C100" i="22"/>
  <c r="B101" i="22"/>
  <c r="C106" i="22"/>
  <c r="C111" i="22"/>
  <c r="C121" i="22"/>
  <c r="C127" i="22"/>
  <c r="B138" i="22"/>
  <c r="C142" i="22"/>
  <c r="B156" i="22"/>
  <c r="C159" i="22"/>
  <c r="B167" i="22"/>
  <c r="B174" i="22"/>
  <c r="C181" i="22"/>
  <c r="AN182" i="22"/>
  <c r="B184" i="22"/>
  <c r="C191" i="22"/>
  <c r="B198" i="22"/>
  <c r="C203" i="22"/>
  <c r="C209" i="22"/>
  <c r="C214" i="22"/>
  <c r="B217" i="22"/>
  <c r="C224" i="22"/>
  <c r="C238" i="22"/>
  <c r="B262" i="22"/>
  <c r="AN268" i="22"/>
  <c r="C273" i="22"/>
  <c r="C274" i="22"/>
  <c r="AN277" i="22"/>
  <c r="C293" i="22"/>
  <c r="C7" i="22"/>
  <c r="C9" i="22"/>
  <c r="C11" i="22"/>
  <c r="C13" i="22"/>
  <c r="C15" i="22"/>
  <c r="B37" i="22"/>
  <c r="C42" i="22"/>
  <c r="B49" i="22"/>
  <c r="C80" i="22"/>
  <c r="C85" i="22"/>
  <c r="C86" i="22"/>
  <c r="B87" i="22"/>
  <c r="C101" i="22"/>
  <c r="B102" i="22"/>
  <c r="B105" i="22"/>
  <c r="B110" i="22"/>
  <c r="C123" i="22"/>
  <c r="B134" i="22"/>
  <c r="C138" i="22"/>
  <c r="B145" i="22"/>
  <c r="B153" i="22"/>
  <c r="AN154" i="22"/>
  <c r="C156" i="22"/>
  <c r="B164" i="22"/>
  <c r="C167" i="22"/>
  <c r="C174" i="22"/>
  <c r="B177" i="22"/>
  <c r="C184" i="22"/>
  <c r="C198" i="22"/>
  <c r="AN204" i="22"/>
  <c r="C217" i="22"/>
  <c r="B220" i="22"/>
  <c r="B234" i="22"/>
  <c r="B240" i="22"/>
  <c r="B261" i="22"/>
  <c r="C262" i="22"/>
  <c r="B272" i="22"/>
  <c r="B282" i="22"/>
  <c r="B297" i="22"/>
  <c r="B313" i="22"/>
  <c r="B321" i="22"/>
  <c r="B329" i="22"/>
  <c r="B337" i="22"/>
  <c r="W275" i="23"/>
  <c r="W257" i="23"/>
  <c r="W273" i="23"/>
  <c r="W128" i="23"/>
  <c r="W122" i="23"/>
  <c r="B338" i="23"/>
  <c r="B326" i="23"/>
  <c r="B314" i="23"/>
  <c r="B301" i="23"/>
  <c r="B261" i="23"/>
  <c r="B217" i="23"/>
  <c r="B189" i="23"/>
  <c r="B162" i="23"/>
  <c r="B118" i="23"/>
  <c r="B73" i="23"/>
  <c r="B34" i="23"/>
  <c r="B180" i="23"/>
  <c r="B286" i="23"/>
  <c r="B201" i="23"/>
  <c r="B135" i="23"/>
  <c r="B15" i="23"/>
  <c r="B243" i="23"/>
  <c r="B80" i="23"/>
  <c r="B216" i="23"/>
  <c r="B19" i="23"/>
  <c r="B26" i="23"/>
  <c r="B117" i="23"/>
  <c r="B30" i="23"/>
  <c r="B300" i="23"/>
  <c r="B331" i="23"/>
  <c r="B115" i="23"/>
  <c r="B197" i="23"/>
  <c r="B63" i="23"/>
  <c r="B270" i="23"/>
  <c r="B113" i="23"/>
  <c r="B255" i="23"/>
  <c r="B242" i="23"/>
  <c r="B48" i="23"/>
  <c r="B75" i="23"/>
  <c r="B333" i="23"/>
  <c r="B279" i="23"/>
  <c r="B264" i="23"/>
  <c r="B332" i="23"/>
  <c r="B320" i="23"/>
  <c r="B299" i="23"/>
  <c r="B106" i="23"/>
  <c r="B78" i="23"/>
  <c r="B62" i="23"/>
  <c r="B44" i="23"/>
  <c r="B190" i="23"/>
  <c r="B282" i="23"/>
  <c r="B200" i="23"/>
  <c r="B131" i="23"/>
  <c r="B13" i="23"/>
  <c r="B42" i="23"/>
  <c r="B119" i="23"/>
  <c r="B28" i="23"/>
  <c r="B169" i="23"/>
  <c r="B309" i="23"/>
  <c r="B121" i="23"/>
  <c r="B31" i="23"/>
  <c r="B126" i="23"/>
  <c r="B330" i="23"/>
  <c r="B287" i="23"/>
  <c r="B27" i="23"/>
  <c r="B221" i="23"/>
  <c r="B206" i="23"/>
  <c r="B171" i="23"/>
  <c r="B37" i="23"/>
  <c r="B235" i="23"/>
  <c r="B271" i="23"/>
  <c r="B272" i="23"/>
  <c r="B105" i="23"/>
  <c r="B17" i="23"/>
  <c r="B153" i="23"/>
  <c r="B138" i="23"/>
  <c r="B321" i="23"/>
  <c r="B72" i="23"/>
  <c r="B194" i="23"/>
  <c r="B39" i="23"/>
  <c r="B20" i="23"/>
  <c r="B50" i="23"/>
  <c r="B29" i="23"/>
  <c r="B322" i="23"/>
  <c r="B233" i="23"/>
  <c r="B139" i="23"/>
  <c r="B227" i="23"/>
  <c r="B161" i="23"/>
  <c r="B166" i="23"/>
  <c r="B325" i="23"/>
  <c r="B70" i="23"/>
  <c r="B253" i="23"/>
  <c r="B316" i="23"/>
  <c r="B283" i="23"/>
  <c r="B136" i="23"/>
  <c r="B86" i="23"/>
  <c r="B71" i="23"/>
  <c r="B53" i="23"/>
  <c r="B38" i="23"/>
  <c r="B69" i="23"/>
  <c r="B55" i="23"/>
  <c r="B205" i="23"/>
  <c r="B143" i="23"/>
  <c r="B11" i="23"/>
  <c r="B231" i="23"/>
  <c r="B258" i="23"/>
  <c r="B260" i="23"/>
  <c r="B158" i="23"/>
  <c r="B323" i="23"/>
  <c r="B77" i="23"/>
  <c r="B59" i="23"/>
  <c r="B192" i="23"/>
  <c r="B85" i="23"/>
  <c r="B32" i="23"/>
  <c r="B99" i="23"/>
  <c r="B204" i="23"/>
  <c r="B9" i="23"/>
  <c r="B236" i="23"/>
  <c r="B52" i="23"/>
  <c r="B225" i="23"/>
  <c r="B222" i="23"/>
  <c r="B275" i="23"/>
  <c r="B122" i="23"/>
  <c r="B76" i="23"/>
  <c r="B64" i="23"/>
  <c r="B66" i="23"/>
  <c r="B90" i="23"/>
  <c r="B103" i="23"/>
  <c r="B41" i="23"/>
  <c r="B336" i="23"/>
  <c r="B170" i="23"/>
  <c r="B129" i="23"/>
  <c r="B8" i="23"/>
  <c r="B294" i="23"/>
  <c r="B215" i="23"/>
  <c r="B18" i="23"/>
  <c r="B25" i="23"/>
  <c r="B296" i="23"/>
  <c r="C333" i="23"/>
  <c r="C279" i="23"/>
  <c r="B317" i="23"/>
  <c r="B191" i="23"/>
  <c r="C6" i="23"/>
  <c r="B16" i="23"/>
  <c r="C34" i="23"/>
  <c r="C60" i="23"/>
  <c r="C88" i="23"/>
  <c r="C132" i="23"/>
  <c r="B167" i="23"/>
  <c r="B186" i="23"/>
  <c r="C257" i="23"/>
  <c r="C296" i="23"/>
  <c r="B324" i="23"/>
  <c r="W200" i="23"/>
  <c r="B277" i="23"/>
  <c r="B319" i="23"/>
  <c r="B104" i="23"/>
  <c r="B291" i="23"/>
  <c r="C332" i="23"/>
  <c r="C320" i="23"/>
  <c r="C288" i="23"/>
  <c r="C225" i="23"/>
  <c r="C139" i="23"/>
  <c r="C112" i="23"/>
  <c r="C106" i="23"/>
  <c r="C78" i="23"/>
  <c r="C62" i="23"/>
  <c r="C52" i="23"/>
  <c r="C15" i="23"/>
  <c r="C9" i="23"/>
  <c r="C17" i="23"/>
  <c r="C269" i="23"/>
  <c r="C235" i="23"/>
  <c r="C335" i="23"/>
  <c r="C311" i="23"/>
  <c r="C282" i="23"/>
  <c r="C263" i="23"/>
  <c r="C212" i="23"/>
  <c r="C185" i="23"/>
  <c r="C167" i="23"/>
  <c r="C57" i="23"/>
  <c r="C283" i="23"/>
  <c r="C334" i="23"/>
  <c r="C287" i="23"/>
  <c r="C258" i="23"/>
  <c r="C240" i="23"/>
  <c r="C204" i="23"/>
  <c r="C194" i="23"/>
  <c r="C169" i="23"/>
  <c r="C153" i="23"/>
  <c r="C144" i="23"/>
  <c r="C133" i="23"/>
  <c r="C128" i="23"/>
  <c r="C123" i="23"/>
  <c r="C98" i="23"/>
  <c r="C89" i="23"/>
  <c r="C85" i="23"/>
  <c r="C67" i="23"/>
  <c r="C45" i="23"/>
  <c r="C39" i="23"/>
  <c r="C28" i="23"/>
  <c r="C22" i="23"/>
  <c r="C19" i="23"/>
  <c r="C241" i="23"/>
  <c r="C337" i="23"/>
  <c r="C316" i="23"/>
  <c r="C255" i="23"/>
  <c r="C202" i="23"/>
  <c r="C184" i="23"/>
  <c r="C172" i="23"/>
  <c r="C136" i="23"/>
  <c r="C130" i="23"/>
  <c r="C117" i="23"/>
  <c r="C93" i="23"/>
  <c r="C86" i="23"/>
  <c r="C71" i="23"/>
  <c r="C65" i="23"/>
  <c r="C53" i="23"/>
  <c r="C26" i="23"/>
  <c r="C18" i="23"/>
  <c r="C260" i="23"/>
  <c r="C250" i="23"/>
  <c r="C243" i="23"/>
  <c r="C326" i="23"/>
  <c r="C293" i="23"/>
  <c r="C271" i="23"/>
  <c r="C221" i="23"/>
  <c r="C199" i="23"/>
  <c r="C173" i="23"/>
  <c r="C272" i="23"/>
  <c r="C244" i="23"/>
  <c r="C292" i="23"/>
  <c r="C270" i="23"/>
  <c r="C188" i="23"/>
  <c r="C336" i="23"/>
  <c r="C329" i="23"/>
  <c r="C298" i="23"/>
  <c r="C281" i="23"/>
  <c r="C253" i="23"/>
  <c r="C226" i="23"/>
  <c r="C183" i="23"/>
  <c r="C129" i="23"/>
  <c r="C116" i="23"/>
  <c r="C64" i="23"/>
  <c r="C273" i="23"/>
  <c r="C245" i="23"/>
  <c r="C266" i="23"/>
  <c r="C166" i="23"/>
  <c r="C150" i="23"/>
  <c r="C135" i="23"/>
  <c r="C301" i="23"/>
  <c r="C254" i="23"/>
  <c r="C237" i="23"/>
  <c r="C217" i="23"/>
  <c r="C192" i="23"/>
  <c r="C162" i="23"/>
  <c r="C152" i="23"/>
  <c r="C142" i="23"/>
  <c r="C124" i="23"/>
  <c r="C110" i="23"/>
  <c r="C101" i="23"/>
  <c r="C92" i="23"/>
  <c r="C59" i="23"/>
  <c r="C46" i="23"/>
  <c r="C32" i="23"/>
  <c r="C10" i="23"/>
  <c r="C42" i="23"/>
  <c r="C323" i="23"/>
  <c r="C220" i="23"/>
  <c r="C170" i="23"/>
  <c r="C151" i="23"/>
  <c r="C122" i="23"/>
  <c r="C322" i="23"/>
  <c r="C216" i="23"/>
  <c r="C236" i="23"/>
  <c r="C198" i="23"/>
  <c r="C191" i="23"/>
  <c r="C141" i="23"/>
  <c r="C100" i="23"/>
  <c r="C171" i="23"/>
  <c r="C76" i="23"/>
  <c r="C25" i="23"/>
  <c r="C80" i="23"/>
  <c r="C291" i="23"/>
  <c r="C187" i="23"/>
  <c r="C90" i="23"/>
  <c r="C70" i="23"/>
  <c r="C181" i="23"/>
  <c r="C231" i="23"/>
  <c r="B295" i="23"/>
  <c r="B281" i="23"/>
  <c r="B110" i="23"/>
  <c r="B263" i="23"/>
  <c r="C319" i="23"/>
  <c r="B134" i="23"/>
  <c r="B220" i="23"/>
  <c r="B141" i="23"/>
  <c r="C16" i="23"/>
  <c r="C43" i="23"/>
  <c r="C69" i="23"/>
  <c r="B81" i="23"/>
  <c r="C105" i="23"/>
  <c r="C114" i="23"/>
  <c r="C125" i="23"/>
  <c r="C156" i="23"/>
  <c r="C168" i="23"/>
  <c r="C186" i="23"/>
  <c r="C197" i="23"/>
  <c r="C261" i="23"/>
  <c r="C324" i="23"/>
  <c r="B334" i="23"/>
  <c r="W89" i="23"/>
  <c r="B150" i="23"/>
  <c r="B100" i="23"/>
  <c r="B187" i="23"/>
  <c r="B88" i="23"/>
  <c r="C159" i="23"/>
  <c r="C318" i="23"/>
  <c r="B239" i="23"/>
  <c r="B145" i="23"/>
  <c r="B94" i="23"/>
  <c r="B84" i="23"/>
  <c r="B148" i="23"/>
  <c r="B125" i="23"/>
  <c r="C160" i="23"/>
  <c r="C230" i="23"/>
  <c r="C227" i="23"/>
  <c r="B211" i="23"/>
  <c r="B14" i="23"/>
  <c r="B315" i="23"/>
  <c r="B93" i="23"/>
  <c r="B223" i="23"/>
  <c r="B195" i="23"/>
  <c r="B254" i="23"/>
  <c r="C161" i="23"/>
  <c r="C284" i="23"/>
  <c r="C35" i="23"/>
  <c r="B265" i="23"/>
  <c r="B313" i="23"/>
  <c r="B12" i="23"/>
  <c r="B241" i="23"/>
  <c r="B199" i="23"/>
  <c r="B130" i="23"/>
  <c r="C7" i="23"/>
  <c r="C27" i="23"/>
  <c r="C54" i="23"/>
  <c r="C61" i="23"/>
  <c r="C81" i="23"/>
  <c r="B89" i="23"/>
  <c r="C134" i="23"/>
  <c r="C143" i="23"/>
  <c r="B262" i="23"/>
  <c r="C297" i="23"/>
  <c r="B56" i="23"/>
  <c r="B49" i="23"/>
  <c r="B6" i="23"/>
  <c r="B132" i="23"/>
  <c r="B230" i="23"/>
  <c r="C228" i="23"/>
  <c r="C77" i="23"/>
  <c r="B21" i="23"/>
  <c r="B219" i="23"/>
  <c r="C104" i="23"/>
  <c r="C182" i="23"/>
  <c r="C280" i="23"/>
  <c r="C47" i="23"/>
  <c r="B290" i="23"/>
  <c r="B65" i="23"/>
  <c r="B96" i="23"/>
  <c r="C200" i="23"/>
  <c r="C232" i="23"/>
  <c r="C327" i="23"/>
  <c r="C223" i="23"/>
  <c r="B280" i="23"/>
  <c r="B61" i="23"/>
  <c r="B91" i="23"/>
  <c r="B224" i="23"/>
  <c r="B108" i="23"/>
  <c r="B218" i="23"/>
  <c r="C164" i="23"/>
  <c r="C201" i="23"/>
  <c r="C233" i="23"/>
  <c r="C285" i="23"/>
  <c r="C330" i="23"/>
  <c r="C219" i="23"/>
  <c r="C23" i="23"/>
  <c r="B256" i="23"/>
  <c r="B257" i="23"/>
  <c r="B33" i="23"/>
  <c r="B311" i="23"/>
  <c r="B250" i="23"/>
  <c r="B67" i="23"/>
  <c r="B228" i="23"/>
  <c r="B244" i="23"/>
  <c r="B112" i="23"/>
  <c r="B202" i="23"/>
  <c r="B196" i="23"/>
  <c r="B36" i="23"/>
  <c r="C44" i="23"/>
  <c r="B82" i="23"/>
  <c r="B107" i="23"/>
  <c r="C115" i="23"/>
  <c r="C126" i="23"/>
  <c r="B157" i="23"/>
  <c r="C189" i="23"/>
  <c r="C238" i="23"/>
  <c r="C267" i="23"/>
  <c r="C325" i="23"/>
  <c r="W250" i="23"/>
  <c r="W258" i="23"/>
  <c r="W265" i="23"/>
  <c r="W268" i="23"/>
  <c r="W274" i="23"/>
  <c r="W277" i="23"/>
  <c r="W276" i="23"/>
  <c r="W260" i="23"/>
  <c r="W263" i="23"/>
  <c r="W269" i="23"/>
  <c r="W272" i="23"/>
  <c r="W267" i="23"/>
  <c r="W252" i="23"/>
  <c r="W242" i="23"/>
  <c r="W243" i="23"/>
  <c r="W246" i="23"/>
  <c r="W254" i="23"/>
  <c r="W262" i="23"/>
  <c r="W278" i="23"/>
  <c r="W281" i="23"/>
  <c r="W283" i="23"/>
  <c r="W261" i="23"/>
  <c r="W264" i="23"/>
  <c r="W270" i="23"/>
  <c r="W279" i="23"/>
  <c r="W244" i="23"/>
  <c r="W247" i="23"/>
  <c r="W284" i="23"/>
  <c r="W282" i="23"/>
  <c r="AN283" i="22"/>
  <c r="C256" i="24"/>
  <c r="C332" i="24"/>
  <c r="C279" i="24"/>
  <c r="W123" i="24"/>
  <c r="W118" i="24"/>
  <c r="W121" i="24"/>
  <c r="W150" i="24"/>
  <c r="W162" i="24"/>
  <c r="C190" i="24"/>
  <c r="B273" i="24"/>
  <c r="C7" i="24"/>
  <c r="C115" i="24"/>
  <c r="W240" i="24"/>
  <c r="C67" i="24"/>
  <c r="C281" i="24"/>
  <c r="C175" i="24"/>
  <c r="W120" i="24"/>
  <c r="W239" i="24"/>
  <c r="C168" i="24"/>
  <c r="W127" i="24"/>
  <c r="W219" i="24"/>
  <c r="C56" i="24"/>
  <c r="C325" i="24"/>
  <c r="C179" i="24"/>
  <c r="C68" i="24"/>
  <c r="C331" i="24"/>
  <c r="C125" i="24"/>
  <c r="W119" i="24"/>
  <c r="W122" i="24"/>
  <c r="W151" i="24"/>
  <c r="W163" i="24"/>
  <c r="W218" i="24"/>
  <c r="W234" i="24"/>
  <c r="W156" i="24"/>
  <c r="W170" i="24"/>
  <c r="W182" i="24"/>
  <c r="W184" i="24"/>
  <c r="W188" i="24"/>
  <c r="W190" i="24"/>
  <c r="W192" i="24"/>
  <c r="W194" i="24"/>
  <c r="W196" i="24"/>
  <c r="W198" i="24"/>
  <c r="W157" i="24"/>
  <c r="C222" i="24"/>
  <c r="C255" i="24"/>
  <c r="C292" i="24"/>
  <c r="W295" i="24"/>
  <c r="B331" i="24"/>
  <c r="W49" i="24"/>
  <c r="W153" i="24"/>
  <c r="W167" i="24"/>
  <c r="W169" i="24"/>
  <c r="W171" i="24"/>
  <c r="W173" i="24"/>
  <c r="W175" i="24"/>
  <c r="W177" i="24"/>
  <c r="W179" i="24"/>
  <c r="W181" i="24"/>
  <c r="W185" i="24"/>
  <c r="W187" i="24"/>
  <c r="W191" i="24"/>
  <c r="W193" i="24"/>
  <c r="W195" i="24"/>
  <c r="W197" i="24"/>
  <c r="W202" i="24"/>
  <c r="W277" i="24"/>
  <c r="C61" i="24"/>
  <c r="C340" i="24"/>
  <c r="C327" i="24"/>
  <c r="W89" i="24"/>
  <c r="W275" i="24"/>
  <c r="C57" i="24"/>
  <c r="C121" i="24"/>
  <c r="C244" i="24"/>
  <c r="C280" i="24"/>
  <c r="C14" i="24"/>
  <c r="C246" i="24"/>
  <c r="C299" i="24"/>
  <c r="C227" i="24"/>
  <c r="C224" i="24"/>
  <c r="C204" i="24"/>
  <c r="C161" i="24"/>
  <c r="C159" i="24"/>
  <c r="C135" i="24"/>
  <c r="C205" i="24"/>
  <c r="B294" i="24"/>
  <c r="W286" i="24"/>
  <c r="C344" i="24"/>
  <c r="C261" i="24"/>
  <c r="C72" i="24"/>
  <c r="C264" i="24"/>
  <c r="C166" i="24"/>
  <c r="C83" i="24"/>
  <c r="C304" i="24"/>
  <c r="C341" i="24"/>
  <c r="C116" i="24"/>
  <c r="C348" i="24"/>
  <c r="C343" i="24"/>
  <c r="C69" i="24"/>
  <c r="W149" i="24"/>
  <c r="C102" i="24"/>
  <c r="C31" i="24"/>
  <c r="C223" i="24"/>
  <c r="C30" i="24"/>
  <c r="C272" i="24"/>
  <c r="C51" i="24"/>
  <c r="C318" i="24"/>
  <c r="C145" i="24"/>
  <c r="C128" i="24"/>
  <c r="C184" i="24"/>
  <c r="C303" i="24"/>
  <c r="C345" i="24"/>
  <c r="C112" i="24"/>
  <c r="W273" i="24"/>
  <c r="C131" i="24"/>
  <c r="C199" i="24"/>
  <c r="C301" i="24"/>
  <c r="C172" i="24"/>
  <c r="C52" i="24"/>
  <c r="C129" i="24"/>
  <c r="C81" i="24"/>
  <c r="C275" i="24"/>
  <c r="B151" i="24"/>
  <c r="W38" i="24"/>
  <c r="C120" i="24"/>
  <c r="C25" i="24"/>
  <c r="C206" i="24"/>
  <c r="C296" i="24"/>
  <c r="C180" i="24"/>
  <c r="B176" i="24"/>
  <c r="C32" i="24"/>
  <c r="C88" i="24"/>
  <c r="B299" i="24"/>
  <c r="C8" i="24"/>
  <c r="C101" i="24"/>
  <c r="C12" i="24"/>
  <c r="C232" i="24"/>
  <c r="C58" i="24"/>
  <c r="C123" i="24"/>
  <c r="C85" i="24"/>
  <c r="C86" i="24"/>
  <c r="C320" i="24"/>
  <c r="C169" i="24"/>
  <c r="C132" i="24"/>
  <c r="C196" i="24"/>
  <c r="C305" i="24"/>
  <c r="C347" i="24"/>
  <c r="W280" i="24"/>
  <c r="W284" i="24"/>
  <c r="C302" i="24"/>
  <c r="B228" i="24"/>
  <c r="C50" i="24"/>
  <c r="C36" i="24"/>
  <c r="C228" i="24"/>
  <c r="C84" i="24"/>
  <c r="C306" i="24"/>
  <c r="C300" i="24"/>
  <c r="C142" i="24"/>
  <c r="B51" i="24"/>
  <c r="C63" i="24"/>
  <c r="C119" i="24"/>
  <c r="C139" i="24"/>
  <c r="C97" i="24"/>
  <c r="C98" i="24"/>
  <c r="C177" i="24"/>
  <c r="C136" i="24"/>
  <c r="C317" i="24"/>
  <c r="C349" i="24"/>
  <c r="B126" i="24"/>
  <c r="C104" i="24"/>
  <c r="C278" i="24"/>
  <c r="C16" i="24"/>
  <c r="C47" i="24"/>
  <c r="C70" i="24"/>
  <c r="C133" i="24"/>
  <c r="C127" i="24"/>
  <c r="C183" i="24"/>
  <c r="C118" i="24"/>
  <c r="C148" i="24"/>
  <c r="C252" i="24"/>
  <c r="C319" i="24"/>
  <c r="C266" i="24"/>
  <c r="B79" i="24"/>
  <c r="W298" i="24"/>
  <c r="C339" i="24"/>
  <c r="C59" i="24"/>
  <c r="C200" i="24"/>
  <c r="C42" i="24"/>
  <c r="C249" i="24"/>
  <c r="C346" i="24"/>
  <c r="C176" i="24"/>
  <c r="C11" i="24"/>
  <c r="C109" i="24"/>
  <c r="C240" i="24"/>
  <c r="C287" i="24"/>
  <c r="C49" i="24"/>
  <c r="C322" i="24"/>
  <c r="C212" i="24"/>
  <c r="C194" i="24"/>
  <c r="C187" i="24"/>
  <c r="B332" i="24"/>
  <c r="C35" i="24"/>
  <c r="C78" i="24"/>
  <c r="C201" i="24"/>
  <c r="C174" i="24"/>
  <c r="C19" i="24"/>
  <c r="C195" i="24"/>
  <c r="C152" i="24"/>
  <c r="C214" i="24"/>
  <c r="C326" i="24"/>
  <c r="C189" i="24"/>
  <c r="B74" i="24"/>
  <c r="B204" i="24"/>
  <c r="C33" i="24"/>
  <c r="B156" i="24"/>
  <c r="C124" i="24"/>
  <c r="B264" i="24"/>
  <c r="C24" i="24"/>
  <c r="C96" i="24"/>
  <c r="C221" i="24"/>
  <c r="C203" i="24"/>
  <c r="C186" i="24"/>
  <c r="C46" i="24"/>
  <c r="C242" i="24"/>
  <c r="C158" i="24"/>
  <c r="C218" i="24"/>
  <c r="C328" i="24"/>
  <c r="C265" i="24"/>
  <c r="C153" i="24"/>
  <c r="B166" i="24"/>
  <c r="C64" i="24"/>
  <c r="C263" i="24"/>
  <c r="W155" i="24"/>
  <c r="W183" i="24"/>
  <c r="W168" i="24"/>
  <c r="W174" i="24"/>
  <c r="W180" i="24"/>
  <c r="W186" i="24"/>
  <c r="W247" i="24"/>
  <c r="W88" i="24"/>
  <c r="C182" i="24"/>
  <c r="C20" i="24"/>
  <c r="C276" i="24"/>
  <c r="C38" i="24"/>
  <c r="C216" i="24"/>
  <c r="C209" i="24"/>
  <c r="C213" i="24"/>
  <c r="C23" i="24"/>
  <c r="C163" i="24"/>
  <c r="C336" i="24"/>
  <c r="C193" i="24"/>
  <c r="C140" i="24"/>
  <c r="C188" i="24"/>
  <c r="C290" i="24"/>
  <c r="C335" i="24"/>
  <c r="B165" i="24"/>
  <c r="B162" i="24"/>
  <c r="C60" i="24"/>
  <c r="C29" i="24"/>
  <c r="C45" i="24"/>
  <c r="C40" i="24"/>
  <c r="C219" i="24"/>
  <c r="C210" i="24"/>
  <c r="C237" i="24"/>
  <c r="C28" i="24"/>
  <c r="C171" i="24"/>
  <c r="C79" i="24"/>
  <c r="C197" i="24"/>
  <c r="C144" i="24"/>
  <c r="C192" i="24"/>
  <c r="C298" i="24"/>
  <c r="C337" i="24"/>
  <c r="C141" i="24"/>
  <c r="C160" i="24"/>
  <c r="C80" i="24"/>
  <c r="W87" i="24"/>
  <c r="W102" i="24"/>
  <c r="W108" i="24"/>
  <c r="W136" i="24"/>
  <c r="W34" i="24"/>
  <c r="W37" i="24"/>
  <c r="W40" i="24"/>
  <c r="W46" i="24"/>
  <c r="B239" i="24"/>
  <c r="C126" i="24"/>
  <c r="C95" i="24"/>
  <c r="C100" i="24"/>
  <c r="C122" i="24"/>
  <c r="C22" i="24"/>
  <c r="C235" i="24"/>
  <c r="C282" i="24"/>
  <c r="C225" i="24"/>
  <c r="C17" i="24"/>
  <c r="C90" i="24"/>
  <c r="C245" i="24"/>
  <c r="C149" i="24"/>
  <c r="C39" i="24"/>
  <c r="C238" i="24"/>
  <c r="C330" i="24"/>
  <c r="C211" i="24"/>
  <c r="C293" i="24"/>
  <c r="C329" i="24"/>
  <c r="B265" i="24"/>
  <c r="C6" i="24"/>
  <c r="C10" i="24"/>
  <c r="C66" i="24"/>
  <c r="C53" i="24"/>
  <c r="C9" i="24"/>
  <c r="W47" i="24"/>
  <c r="W200" i="24"/>
  <c r="W215" i="24"/>
  <c r="W229" i="24"/>
  <c r="W245" i="24"/>
  <c r="W265" i="24"/>
  <c r="B269" i="24"/>
  <c r="C92" i="24"/>
  <c r="C54" i="24"/>
  <c r="C71" i="24"/>
  <c r="C262" i="24"/>
  <c r="C208" i="24"/>
  <c r="C117" i="24"/>
  <c r="C295" i="24"/>
  <c r="C82" i="24"/>
  <c r="C267" i="24"/>
  <c r="C21" i="24"/>
  <c r="C110" i="24"/>
  <c r="C247" i="24"/>
  <c r="C334" i="24"/>
  <c r="C181" i="24"/>
  <c r="C93" i="24"/>
  <c r="C162" i="24"/>
  <c r="C239" i="24"/>
  <c r="C289" i="24"/>
  <c r="C333" i="24"/>
  <c r="B33" i="24"/>
  <c r="W81" i="24"/>
  <c r="B57" i="24"/>
  <c r="B220" i="24"/>
  <c r="B229" i="24"/>
  <c r="C26" i="24"/>
  <c r="B198" i="24"/>
  <c r="B257" i="24"/>
  <c r="B191" i="24"/>
  <c r="C27" i="24"/>
  <c r="W75" i="24"/>
  <c r="W80" i="24"/>
  <c r="W189" i="24"/>
  <c r="B183" i="24"/>
  <c r="B168" i="24"/>
  <c r="B214" i="24"/>
  <c r="B28" i="24"/>
  <c r="B67" i="24"/>
  <c r="B170" i="24"/>
  <c r="B318" i="24"/>
  <c r="B342" i="24"/>
  <c r="B298" i="24"/>
  <c r="B317" i="24"/>
  <c r="B341" i="24"/>
  <c r="B247" i="24"/>
  <c r="B163" i="24"/>
  <c r="B213" i="24"/>
  <c r="B136" i="24"/>
  <c r="B6" i="24"/>
  <c r="B153" i="24"/>
  <c r="B270" i="24"/>
  <c r="B64" i="24"/>
  <c r="B199" i="24"/>
  <c r="B119" i="24"/>
  <c r="B104" i="24"/>
  <c r="B271" i="24"/>
  <c r="B114" i="24"/>
  <c r="B236" i="24"/>
  <c r="B152" i="24"/>
  <c r="B128" i="24"/>
  <c r="B124" i="24"/>
  <c r="B56" i="24"/>
  <c r="B210" i="24"/>
  <c r="B333" i="24"/>
  <c r="B150" i="24"/>
  <c r="B343" i="24"/>
  <c r="B41" i="24"/>
  <c r="B106" i="24"/>
  <c r="B129" i="24"/>
  <c r="B211" i="24"/>
  <c r="B110" i="24"/>
  <c r="B133" i="24"/>
  <c r="B45" i="24"/>
  <c r="B8" i="24"/>
  <c r="B286" i="24"/>
  <c r="B91" i="24"/>
  <c r="B222" i="24"/>
  <c r="B32" i="24"/>
  <c r="B71" i="24"/>
  <c r="B178" i="24"/>
  <c r="B322" i="24"/>
  <c r="B346" i="24"/>
  <c r="B82" i="24"/>
  <c r="B321" i="24"/>
  <c r="B345" i="24"/>
  <c r="B245" i="24"/>
  <c r="B240" i="24"/>
  <c r="B108" i="24"/>
  <c r="B70" i="24"/>
  <c r="B203" i="24"/>
  <c r="B115" i="24"/>
  <c r="B149" i="24"/>
  <c r="B221" i="24"/>
  <c r="B206" i="24"/>
  <c r="B72" i="24"/>
  <c r="B219" i="24"/>
  <c r="B287" i="24"/>
  <c r="B118" i="24"/>
  <c r="B40" i="24"/>
  <c r="B13" i="24"/>
  <c r="B344" i="24"/>
  <c r="B215" i="24"/>
  <c r="B27" i="24"/>
  <c r="B123" i="24"/>
  <c r="B19" i="24"/>
  <c r="B96" i="24"/>
  <c r="B280" i="24"/>
  <c r="B85" i="24"/>
  <c r="B226" i="24"/>
  <c r="B34" i="24"/>
  <c r="B73" i="24"/>
  <c r="B182" i="24"/>
  <c r="B324" i="24"/>
  <c r="B348" i="24"/>
  <c r="B94" i="24"/>
  <c r="B323" i="24"/>
  <c r="B347" i="24"/>
  <c r="B244" i="24"/>
  <c r="B196" i="24"/>
  <c r="B90" i="24"/>
  <c r="B302" i="24"/>
  <c r="B253" i="24"/>
  <c r="B146" i="24"/>
  <c r="B179" i="24"/>
  <c r="B279" i="24"/>
  <c r="B200" i="24"/>
  <c r="B193" i="24"/>
  <c r="B105" i="24"/>
  <c r="B16" i="24"/>
  <c r="B23" i="24"/>
  <c r="B59" i="24"/>
  <c r="B266" i="24"/>
  <c r="B44" i="24"/>
  <c r="B230" i="24"/>
  <c r="B46" i="24"/>
  <c r="B87" i="24"/>
  <c r="B186" i="24"/>
  <c r="B326" i="24"/>
  <c r="B292" i="24"/>
  <c r="B109" i="24"/>
  <c r="B325" i="24"/>
  <c r="B349" i="24"/>
  <c r="B243" i="24"/>
  <c r="B281" i="24"/>
  <c r="B88" i="24"/>
  <c r="B9" i="24"/>
  <c r="B89" i="24"/>
  <c r="B252" i="24"/>
  <c r="B235" i="24"/>
  <c r="B139" i="24"/>
  <c r="B172" i="24"/>
  <c r="B102" i="24"/>
  <c r="B275" i="24"/>
  <c r="B60" i="24"/>
  <c r="B66" i="24"/>
  <c r="B95" i="24"/>
  <c r="B140" i="24"/>
  <c r="B97" i="24"/>
  <c r="B263" i="24"/>
  <c r="B241" i="24"/>
  <c r="B209" i="24"/>
  <c r="B35" i="24"/>
  <c r="B234" i="24"/>
  <c r="B53" i="24"/>
  <c r="B99" i="24"/>
  <c r="B190" i="24"/>
  <c r="B328" i="24"/>
  <c r="B295" i="24"/>
  <c r="B121" i="24"/>
  <c r="B327" i="24"/>
  <c r="B288" i="24"/>
  <c r="B242" i="24"/>
  <c r="B208" i="24"/>
  <c r="B169" i="24"/>
  <c r="B187" i="24"/>
  <c r="B58" i="24"/>
  <c r="B237" i="24"/>
  <c r="B267" i="24"/>
  <c r="B197" i="24"/>
  <c r="B18" i="24"/>
  <c r="B160" i="24"/>
  <c r="B224" i="24"/>
  <c r="B122" i="24"/>
  <c r="B218" i="24"/>
  <c r="B30" i="24"/>
  <c r="B69" i="24"/>
  <c r="B174" i="24"/>
  <c r="B320" i="24"/>
  <c r="B77" i="24"/>
  <c r="B319" i="24"/>
  <c r="B246" i="24"/>
  <c r="B158" i="24"/>
  <c r="B111" i="24"/>
  <c r="B54" i="24"/>
  <c r="B103" i="24"/>
  <c r="B117" i="24"/>
  <c r="B256" i="24"/>
  <c r="B39" i="24"/>
  <c r="B238" i="24"/>
  <c r="B55" i="24"/>
  <c r="B120" i="24"/>
  <c r="B194" i="24"/>
  <c r="B330" i="24"/>
  <c r="B297" i="24"/>
  <c r="B251" i="24"/>
  <c r="B329" i="24"/>
  <c r="B291" i="24"/>
  <c r="B195" i="24"/>
  <c r="B202" i="24"/>
  <c r="B78" i="24"/>
  <c r="B167" i="24"/>
  <c r="B81" i="24"/>
  <c r="B52" i="24"/>
  <c r="B225" i="24"/>
  <c r="B261" i="24"/>
  <c r="B101" i="24"/>
  <c r="B233" i="24"/>
  <c r="B93" i="24"/>
  <c r="B262" i="24"/>
  <c r="B188" i="24"/>
  <c r="B164" i="24"/>
  <c r="B15" i="24"/>
  <c r="B276" i="24"/>
  <c r="B217" i="24"/>
  <c r="B116" i="24"/>
  <c r="B272" i="24"/>
  <c r="B285" i="24"/>
  <c r="B268" i="24"/>
  <c r="B277" i="24"/>
  <c r="B296" i="24"/>
  <c r="B254" i="24"/>
  <c r="B255" i="24"/>
  <c r="B189" i="24"/>
  <c r="B86" i="24"/>
  <c r="B301" i="24"/>
  <c r="B61" i="24"/>
  <c r="B134" i="24"/>
  <c r="B284" i="24"/>
  <c r="B336" i="24"/>
  <c r="B278" i="24"/>
  <c r="B300" i="24"/>
  <c r="B335" i="24"/>
  <c r="B250" i="24"/>
  <c r="B283" i="24"/>
  <c r="B62" i="24"/>
  <c r="B17" i="24"/>
  <c r="B227" i="24"/>
  <c r="B161" i="24"/>
  <c r="B25" i="24"/>
  <c r="B185" i="24"/>
  <c r="B282" i="24"/>
  <c r="B84" i="24"/>
  <c r="B223" i="24"/>
  <c r="B137" i="24"/>
  <c r="B49" i="24"/>
  <c r="B10" i="24"/>
  <c r="B148" i="24"/>
  <c r="B29" i="24"/>
  <c r="B201" i="24"/>
  <c r="B173" i="24"/>
  <c r="B80" i="24"/>
  <c r="B192" i="24"/>
  <c r="B130" i="24"/>
  <c r="B289" i="24"/>
  <c r="B43" i="24"/>
  <c r="B21" i="24"/>
  <c r="B180" i="24"/>
  <c r="B98" i="24"/>
  <c r="B24" i="24"/>
  <c r="B63" i="24"/>
  <c r="B138" i="24"/>
  <c r="B304" i="24"/>
  <c r="B338" i="24"/>
  <c r="B290" i="24"/>
  <c r="B303" i="24"/>
  <c r="B337" i="24"/>
  <c r="B249" i="24"/>
  <c r="B171" i="24"/>
  <c r="B50" i="24"/>
  <c r="B131" i="24"/>
  <c r="B14" i="24"/>
  <c r="B157" i="24"/>
  <c r="B22" i="24"/>
  <c r="B159" i="24"/>
  <c r="B181" i="24"/>
  <c r="B216" i="24"/>
  <c r="B132" i="24"/>
  <c r="B47" i="24"/>
  <c r="B145" i="24"/>
  <c r="B231" i="24"/>
  <c r="B12" i="24"/>
  <c r="B184" i="24"/>
  <c r="B37" i="24"/>
  <c r="B100" i="24"/>
  <c r="B144" i="24"/>
  <c r="B36" i="24"/>
  <c r="B76" i="24"/>
  <c r="B334" i="24"/>
  <c r="B68" i="24"/>
  <c r="B232" i="24"/>
  <c r="B31" i="24"/>
  <c r="B92" i="24"/>
  <c r="B154" i="24"/>
  <c r="B207" i="24"/>
  <c r="B177" i="24"/>
  <c r="B107" i="24"/>
  <c r="B26" i="24"/>
  <c r="B65" i="24"/>
  <c r="B142" i="24"/>
  <c r="B306" i="24"/>
  <c r="B340" i="24"/>
  <c r="B293" i="24"/>
  <c r="B305" i="24"/>
  <c r="B339" i="24"/>
  <c r="B248" i="24"/>
  <c r="B147" i="24"/>
  <c r="B48" i="24"/>
  <c r="B113" i="24"/>
  <c r="B141" i="24"/>
  <c r="B11" i="24"/>
  <c r="B155" i="24"/>
  <c r="B75" i="24"/>
  <c r="B205" i="24"/>
  <c r="B127" i="24"/>
  <c r="B42" i="24"/>
  <c r="B112" i="24"/>
  <c r="B125" i="24"/>
  <c r="B212" i="24"/>
  <c r="B135" i="24"/>
  <c r="B7" i="24"/>
  <c r="B175" i="24"/>
  <c r="B143" i="24"/>
  <c r="B20" i="24"/>
  <c r="B83" i="24"/>
  <c r="AN241" i="22"/>
  <c r="C207" i="24"/>
  <c r="C257" i="24"/>
  <c r="C62" i="24"/>
  <c r="C226" i="24"/>
  <c r="C230" i="24"/>
  <c r="AN281" i="22"/>
  <c r="AN249" i="22"/>
  <c r="AN91" i="22"/>
  <c r="AN89" i="22"/>
  <c r="AN88" i="22"/>
  <c r="AN86" i="22"/>
  <c r="AN85" i="22"/>
  <c r="AN84" i="22"/>
  <c r="AN83" i="22"/>
  <c r="AN82" i="22"/>
  <c r="W81" i="23"/>
  <c r="AN81" i="22"/>
  <c r="AN120" i="22"/>
  <c r="AN79" i="22"/>
  <c r="C241" i="24"/>
  <c r="C277" i="22"/>
  <c r="C8" i="22"/>
  <c r="C12" i="22"/>
  <c r="C16" i="22"/>
  <c r="C20" i="22"/>
  <c r="C24" i="22"/>
  <c r="C28" i="22"/>
  <c r="C32" i="22"/>
  <c r="C41" i="22"/>
  <c r="C55" i="22"/>
  <c r="C59" i="22"/>
  <c r="C63" i="22"/>
  <c r="C67" i="22"/>
  <c r="C71" i="22"/>
  <c r="C76" i="22"/>
  <c r="C78" i="22"/>
  <c r="C87" i="22"/>
  <c r="C88" i="22"/>
  <c r="C89" i="22"/>
  <c r="C90" i="22"/>
  <c r="C91" i="22"/>
  <c r="C92" i="22"/>
  <c r="C96" i="22"/>
  <c r="C97" i="22"/>
  <c r="C102" i="22"/>
  <c r="C103" i="22"/>
  <c r="C104" i="22"/>
  <c r="C107" i="22"/>
  <c r="C109" i="22"/>
  <c r="C112" i="22"/>
  <c r="C115" i="22"/>
  <c r="C117" i="22"/>
  <c r="C118" i="22"/>
  <c r="C119" i="22"/>
  <c r="C120" i="22"/>
  <c r="C124" i="22"/>
  <c r="C125" i="22"/>
  <c r="C126" i="22"/>
  <c r="C132" i="22"/>
  <c r="C133" i="22"/>
  <c r="C134" i="22"/>
  <c r="C135" i="22"/>
  <c r="C136" i="22"/>
  <c r="C137" i="22"/>
  <c r="C143" i="22"/>
  <c r="C144" i="22"/>
  <c r="C145" i="22"/>
  <c r="C149" i="22"/>
  <c r="C152" i="22"/>
  <c r="C157" i="22"/>
  <c r="C160" i="22"/>
  <c r="C161" i="22"/>
  <c r="C164" i="22"/>
  <c r="C168" i="22"/>
  <c r="C169" i="22"/>
  <c r="C170" i="22"/>
  <c r="C179" i="22"/>
  <c r="C180" i="22"/>
  <c r="C183" i="22"/>
  <c r="C186" i="22"/>
  <c r="C187" i="22"/>
  <c r="C192" i="22"/>
  <c r="C193" i="22"/>
  <c r="C194" i="22"/>
  <c r="C202" i="22"/>
  <c r="C205" i="22"/>
  <c r="C206" i="22"/>
  <c r="C207" i="22"/>
  <c r="C212" i="22"/>
  <c r="C220" i="22"/>
  <c r="C232" i="22"/>
  <c r="C236" i="22"/>
  <c r="C237" i="22"/>
  <c r="C260" i="22"/>
  <c r="C261" i="22"/>
  <c r="C264" i="22"/>
  <c r="C267" i="22"/>
  <c r="C278" i="22"/>
  <c r="C282" i="22"/>
  <c r="C288" i="22"/>
  <c r="C298" i="22"/>
  <c r="C313" i="23"/>
  <c r="C6" i="22"/>
  <c r="C10" i="22"/>
  <c r="C14" i="22"/>
  <c r="C18" i="22"/>
  <c r="C22" i="22"/>
  <c r="C26" i="22"/>
  <c r="C30" i="22"/>
  <c r="C34" i="22"/>
  <c r="C35" i="22"/>
  <c r="C36" i="22"/>
  <c r="C37" i="22"/>
  <c r="C38" i="22"/>
  <c r="C39" i="22"/>
  <c r="C43" i="22"/>
  <c r="C44" i="22"/>
  <c r="C45" i="22"/>
  <c r="C46" i="22"/>
  <c r="C47" i="22"/>
  <c r="C48" i="22"/>
  <c r="C49" i="22"/>
  <c r="C50" i="22"/>
  <c r="C51" i="22"/>
  <c r="C53" i="22"/>
  <c r="C57" i="22"/>
  <c r="C61" i="22"/>
  <c r="C65" i="22"/>
  <c r="C69" i="22"/>
  <c r="C73" i="22"/>
  <c r="C75" i="22"/>
  <c r="C79" i="22"/>
  <c r="C93" i="22"/>
  <c r="C94" i="22"/>
  <c r="C98" i="22"/>
  <c r="C105" i="22"/>
  <c r="C108" i="22"/>
  <c r="C110" i="22"/>
  <c r="C114" i="22"/>
  <c r="C116" i="22"/>
  <c r="C122" i="22"/>
  <c r="C128" i="22"/>
  <c r="C129" i="22"/>
  <c r="C130" i="22"/>
  <c r="C139" i="22"/>
  <c r="C140" i="22"/>
  <c r="C141" i="22"/>
  <c r="C147" i="22"/>
  <c r="C148" i="22"/>
  <c r="C150" i="22"/>
  <c r="C153" i="22"/>
  <c r="C155" i="22"/>
  <c r="C158" i="22"/>
  <c r="C163" i="22"/>
  <c r="C166" i="22"/>
  <c r="C172" i="22"/>
  <c r="C173" i="22"/>
  <c r="C175" i="22"/>
  <c r="C176" i="22"/>
  <c r="C177" i="22"/>
  <c r="C182" i="22"/>
  <c r="C189" i="22"/>
  <c r="C190" i="22"/>
  <c r="C196" i="22"/>
  <c r="C197" i="22"/>
  <c r="C199" i="22"/>
  <c r="C200" i="22"/>
  <c r="C201" i="22"/>
  <c r="C208" i="22"/>
  <c r="C211" i="22"/>
  <c r="C213" i="22"/>
  <c r="C216" i="22"/>
  <c r="C222" i="22"/>
  <c r="C225" i="22"/>
  <c r="C226" i="22"/>
  <c r="C229" i="22"/>
  <c r="C230" i="22"/>
  <c r="C234" i="22"/>
  <c r="C239" i="22"/>
  <c r="C240" i="22"/>
  <c r="C258" i="22"/>
  <c r="C279" i="22"/>
  <c r="C280" i="22"/>
  <c r="C287" i="22"/>
  <c r="B60" i="23"/>
  <c r="B38" i="24"/>
  <c r="B339" i="22"/>
  <c r="B36" i="22"/>
  <c r="B39" i="22"/>
  <c r="B41" i="22"/>
  <c r="B43" i="22"/>
  <c r="B45" i="22"/>
  <c r="B48" i="22"/>
  <c r="B51" i="22"/>
  <c r="B75" i="22"/>
  <c r="B76" i="22"/>
  <c r="B89" i="22"/>
  <c r="B91" i="22"/>
  <c r="B94" i="22"/>
  <c r="B104" i="22"/>
  <c r="B109" i="22"/>
  <c r="B117" i="22"/>
  <c r="B119" i="22"/>
  <c r="B125" i="22"/>
  <c r="B130" i="22"/>
  <c r="B132" i="22"/>
  <c r="B136" i="22"/>
  <c r="B148" i="22"/>
  <c r="B149" i="22"/>
  <c r="B150" i="22"/>
  <c r="B154" i="22"/>
  <c r="B155" i="22"/>
  <c r="B157" i="22"/>
  <c r="B158" i="22"/>
  <c r="B160" i="22"/>
  <c r="B165" i="22"/>
  <c r="B168" i="22"/>
  <c r="B173" i="22"/>
  <c r="B185" i="22"/>
  <c r="B186" i="22"/>
  <c r="B189" i="22"/>
  <c r="B194" i="22"/>
  <c r="B196" i="22"/>
  <c r="B211" i="22"/>
  <c r="B212" i="22"/>
  <c r="B213" i="22"/>
  <c r="B225" i="22"/>
  <c r="B230" i="22"/>
  <c r="B232" i="22"/>
  <c r="B237" i="22"/>
  <c r="B239" i="22"/>
  <c r="B253" i="22"/>
  <c r="B255" i="22"/>
  <c r="B265" i="22"/>
  <c r="B266" i="22"/>
  <c r="B278" i="22"/>
  <c r="B279" i="22"/>
  <c r="B287" i="22"/>
  <c r="B292" i="22"/>
  <c r="B298" i="22"/>
  <c r="B302" i="22"/>
  <c r="B317" i="22"/>
  <c r="B325" i="22"/>
  <c r="B333" i="22"/>
  <c r="B341" i="22"/>
  <c r="B307" i="24"/>
  <c r="B6" i="22"/>
  <c r="B8" i="22"/>
  <c r="B10" i="22"/>
  <c r="B12" i="22"/>
  <c r="B14" i="22"/>
  <c r="B16" i="22"/>
  <c r="B18" i="22"/>
  <c r="B20" i="22"/>
  <c r="B22" i="22"/>
  <c r="B24" i="22"/>
  <c r="B26" i="22"/>
  <c r="B28" i="22"/>
  <c r="B30" i="22"/>
  <c r="B32" i="22"/>
  <c r="B34" i="22"/>
  <c r="B38" i="22"/>
  <c r="B44" i="22"/>
  <c r="B46" i="22"/>
  <c r="B50" i="22"/>
  <c r="B53" i="22"/>
  <c r="B55" i="22"/>
  <c r="B57" i="22"/>
  <c r="B59" i="22"/>
  <c r="B61" i="22"/>
  <c r="B63" i="22"/>
  <c r="B65" i="22"/>
  <c r="B67" i="22"/>
  <c r="B69" i="22"/>
  <c r="B71" i="22"/>
  <c r="B73" i="22"/>
  <c r="B78" i="22"/>
  <c r="B79" i="22"/>
  <c r="B88" i="22"/>
  <c r="B90" i="22"/>
  <c r="B92" i="22"/>
  <c r="B93" i="22"/>
  <c r="B95" i="22"/>
  <c r="B97" i="22"/>
  <c r="B98" i="22"/>
  <c r="B103" i="22"/>
  <c r="B107" i="22"/>
  <c r="B115" i="22"/>
  <c r="B118" i="22"/>
  <c r="B120" i="22"/>
  <c r="B122" i="22"/>
  <c r="B124" i="22"/>
  <c r="B126" i="22"/>
  <c r="B128" i="22"/>
  <c r="B133" i="22"/>
  <c r="B137" i="22"/>
  <c r="B141" i="22"/>
  <c r="B144" i="22"/>
  <c r="B147" i="22"/>
  <c r="B161" i="22"/>
  <c r="B163" i="22"/>
  <c r="B170" i="22"/>
  <c r="B172" i="22"/>
  <c r="B176" i="22"/>
  <c r="B180" i="22"/>
  <c r="B182" i="22"/>
  <c r="B190" i="22"/>
  <c r="B192" i="22"/>
  <c r="B197" i="22"/>
  <c r="B216" i="22"/>
  <c r="B218" i="22"/>
  <c r="B222" i="22"/>
  <c r="B229" i="22"/>
  <c r="B233" i="22"/>
  <c r="B254" i="22"/>
  <c r="B257" i="22"/>
  <c r="B258" i="22"/>
  <c r="B260" i="22"/>
  <c r="B281" i="22"/>
  <c r="B295" i="22"/>
  <c r="B311" i="22"/>
  <c r="B319" i="22"/>
  <c r="B327" i="22"/>
  <c r="B258" i="24"/>
  <c r="B259" i="24"/>
  <c r="B260" i="24"/>
  <c r="C198" i="24"/>
  <c r="C167" i="24"/>
  <c r="C342" i="24"/>
  <c r="C259" i="24"/>
  <c r="C285" i="24"/>
  <c r="C34" i="24"/>
  <c r="C156" i="24"/>
  <c r="C273" i="24"/>
  <c r="C338" i="24"/>
  <c r="C138" i="24"/>
  <c r="C234" i="24"/>
  <c r="C170" i="24"/>
  <c r="C111" i="24"/>
  <c r="C321" i="24"/>
  <c r="C134" i="24"/>
  <c r="C99" i="24"/>
  <c r="C270" i="24"/>
  <c r="C185" i="24"/>
  <c r="C114" i="24"/>
  <c r="C284" i="24"/>
  <c r="C248" i="24"/>
  <c r="C283" i="24"/>
  <c r="C286" i="24"/>
  <c r="C106" i="24"/>
  <c r="C250" i="24"/>
  <c r="C73" i="24"/>
  <c r="C151" i="24"/>
  <c r="C130" i="24"/>
  <c r="C217" i="24"/>
  <c r="C55" i="24"/>
  <c r="C108" i="24"/>
  <c r="C229" i="24"/>
  <c r="C258" i="24"/>
  <c r="C307" i="24"/>
  <c r="C76" i="24"/>
  <c r="C105" i="24"/>
  <c r="C74" i="24"/>
  <c r="C113" i="24"/>
  <c r="C269" i="24"/>
  <c r="C157" i="24"/>
  <c r="C291" i="24"/>
  <c r="C233" i="24"/>
  <c r="C323" i="24"/>
  <c r="C178" i="24"/>
  <c r="C253" i="24"/>
  <c r="C18" i="24"/>
  <c r="C271" i="24"/>
  <c r="C143" i="24"/>
  <c r="C324" i="24"/>
  <c r="C191" i="24"/>
  <c r="C147" i="24"/>
  <c r="C89" i="24"/>
  <c r="C48" i="24"/>
  <c r="C202" i="24"/>
  <c r="C268" i="24"/>
  <c r="C87" i="24"/>
  <c r="C288" i="24"/>
  <c r="C165" i="24"/>
  <c r="C15" i="24"/>
  <c r="C13" i="24"/>
  <c r="C243" i="24"/>
  <c r="C308" i="24"/>
  <c r="C155" i="24"/>
  <c r="C77" i="24"/>
  <c r="C65" i="24"/>
  <c r="C173" i="24"/>
  <c r="C297" i="24"/>
  <c r="C294" i="24"/>
  <c r="C215" i="24"/>
  <c r="C44" i="24"/>
  <c r="C91" i="24"/>
  <c r="C254" i="24"/>
  <c r="C43" i="24"/>
  <c r="C150" i="24"/>
  <c r="C236" i="24"/>
  <c r="C75" i="24"/>
  <c r="C107" i="24"/>
  <c r="C103" i="24"/>
  <c r="C277" i="24"/>
  <c r="C146" i="24"/>
  <c r="C251" i="24"/>
  <c r="C154" i="24"/>
  <c r="C41" i="24"/>
  <c r="C231" i="24"/>
  <c r="C220" i="24"/>
  <c r="C137" i="24"/>
  <c r="C164" i="24"/>
  <c r="C37" i="24"/>
  <c r="W211" i="23"/>
  <c r="W221" i="23"/>
  <c r="W93" i="23"/>
  <c r="W109" i="23"/>
  <c r="W193" i="23"/>
  <c r="W83" i="24"/>
  <c r="C8" i="3"/>
  <c r="D5" i="11"/>
  <c r="B21" i="5"/>
  <c r="W80" i="23"/>
  <c r="W104" i="23"/>
  <c r="W156" i="23"/>
  <c r="W183" i="23"/>
  <c r="W187" i="23"/>
  <c r="W197" i="23"/>
  <c r="W203" i="23"/>
  <c r="W216" i="23"/>
  <c r="B1" i="9"/>
  <c r="AD27" i="1"/>
  <c r="C5" i="4"/>
  <c r="B328" i="23"/>
  <c r="B310" i="23"/>
  <c r="B269" i="23"/>
  <c r="B214" i="23"/>
  <c r="B176" i="23"/>
  <c r="B164" i="23"/>
  <c r="B159" i="23"/>
  <c r="W46" i="23"/>
  <c r="W3" i="23"/>
  <c r="W76" i="23"/>
  <c r="W98" i="23"/>
  <c r="W134" i="23"/>
  <c r="W149" i="23"/>
  <c r="W165" i="23"/>
  <c r="W172" i="23"/>
  <c r="W204" i="23"/>
  <c r="W207" i="23"/>
  <c r="W210" i="23"/>
  <c r="W213" i="23"/>
  <c r="W231" i="23"/>
  <c r="W42" i="24"/>
  <c r="W3" i="24"/>
  <c r="W84" i="24"/>
  <c r="W91" i="24"/>
  <c r="AN76" i="22"/>
  <c r="AN98" i="22"/>
  <c r="AN137" i="22"/>
  <c r="AN168" i="22"/>
  <c r="AN178" i="22"/>
  <c r="AN185" i="22"/>
  <c r="AN187" i="22"/>
  <c r="AN189" i="22"/>
  <c r="AN276" i="22"/>
  <c r="AN93" i="22"/>
  <c r="AN100" i="22"/>
  <c r="AN134" i="22"/>
  <c r="AN149" i="22"/>
  <c r="AN162" i="22"/>
  <c r="AN227" i="22"/>
  <c r="AN231" i="22"/>
  <c r="AN235" i="22"/>
  <c r="AN262" i="22"/>
  <c r="AN263" i="22"/>
  <c r="AN279" i="22"/>
  <c r="AN280" i="22"/>
  <c r="W258" i="24"/>
  <c r="AN46" i="22"/>
  <c r="AN3" i="22"/>
  <c r="AN138" i="22"/>
  <c r="AN141" i="22"/>
  <c r="AN153" i="22"/>
  <c r="AN177" i="22"/>
  <c r="AN256" i="22"/>
  <c r="AN269" i="22"/>
  <c r="W259" i="24"/>
</calcChain>
</file>

<file path=xl/sharedStrings.xml><?xml version="1.0" encoding="utf-8"?>
<sst xmlns="http://schemas.openxmlformats.org/spreadsheetml/2006/main" count="7780" uniqueCount="2950">
  <si>
    <t xml:space="preserve">BORDEREAUX  A  JOINDRE  A  CHAQUE </t>
  </si>
  <si>
    <t>DOSSIER FISCAL</t>
  </si>
  <si>
    <t>N°  d'ordre</t>
  </si>
  <si>
    <t>N° cabinet</t>
  </si>
  <si>
    <t xml:space="preserve"> -</t>
  </si>
  <si>
    <t>Céréales</t>
  </si>
  <si>
    <t xml:space="preserve"> </t>
  </si>
  <si>
    <t>Petits élevages</t>
  </si>
  <si>
    <t>Polyculture</t>
  </si>
  <si>
    <t>Pisciculture</t>
  </si>
  <si>
    <t>Cultures maraîchères</t>
  </si>
  <si>
    <t>Horticulture sous serres</t>
  </si>
  <si>
    <t>Polyculture et bovins  -  lait</t>
  </si>
  <si>
    <t>Horticulture diverse</t>
  </si>
  <si>
    <t>X</t>
  </si>
  <si>
    <t>Polyculture et bovins  -  viande</t>
  </si>
  <si>
    <t>Arboriculture</t>
  </si>
  <si>
    <t>Polyculture et bovins  -  mixte</t>
  </si>
  <si>
    <t>Bovins  -  lait</t>
  </si>
  <si>
    <t>Polyculture et élevage porcin</t>
  </si>
  <si>
    <t>Bovins  - viande</t>
  </si>
  <si>
    <t>Polyculture et élevage ovin</t>
  </si>
  <si>
    <t>Bovins  -  mixte</t>
  </si>
  <si>
    <t>Polyculture et petits élevages</t>
  </si>
  <si>
    <t>Polyculture et élevages divers</t>
  </si>
  <si>
    <t>BORDEREAU A JOINDRE A CHAQUE DOSSIER FISCAL</t>
  </si>
  <si>
    <t>Simplifié</t>
  </si>
  <si>
    <t>Réel normal</t>
  </si>
  <si>
    <t>Col. 1</t>
  </si>
  <si>
    <t>l</t>
  </si>
  <si>
    <t>Achats de carburants et lubrifiants :</t>
  </si>
  <si>
    <t>.</t>
  </si>
  <si>
    <t>inscrit ligne "Achats d'approvisionnements"</t>
  </si>
  <si>
    <t>01D</t>
  </si>
  <si>
    <t>inscrit ligne "Autres achats et charges externes"</t>
  </si>
  <si>
    <t>01E</t>
  </si>
  <si>
    <t>Achats de travaux et services incorporés aux produits :</t>
  </si>
  <si>
    <t>01F</t>
  </si>
  <si>
    <t>01G</t>
  </si>
  <si>
    <t>Détail des produits transformés :</t>
  </si>
  <si>
    <t>produits transformés d'origine végétale</t>
  </si>
  <si>
    <t>01K</t>
  </si>
  <si>
    <t>produits transformés d'origine animale</t>
  </si>
  <si>
    <t>01L</t>
  </si>
  <si>
    <t>autres</t>
  </si>
  <si>
    <t>01M</t>
  </si>
  <si>
    <t>part qui peut être affectée aux productions végétales</t>
  </si>
  <si>
    <t>02L</t>
  </si>
  <si>
    <t>part qui peut être affectée aux productions animales</t>
  </si>
  <si>
    <t>02M</t>
  </si>
  <si>
    <t>Profits résultant de subventions d'investissement</t>
  </si>
  <si>
    <t>01H</t>
  </si>
  <si>
    <t>BILAN  (N)</t>
  </si>
  <si>
    <t>Montant des comptes d'associés :</t>
  </si>
  <si>
    <t>débiteurs inscrits en "Autres créances"</t>
  </si>
  <si>
    <t>02A</t>
  </si>
  <si>
    <t xml:space="preserve">créditeurs inscrits en </t>
  </si>
  <si>
    <t>*  "Autres dettes"</t>
  </si>
  <si>
    <t>02B</t>
  </si>
  <si>
    <t>*  "Emprunts et dettes assimilées"</t>
  </si>
  <si>
    <t>02C</t>
  </si>
  <si>
    <t>Détail des emprunts et dettes assimilées (ligne CS) :</t>
  </si>
  <si>
    <t>montant des emprunts et dettes assimilées</t>
  </si>
  <si>
    <t>02F</t>
  </si>
  <si>
    <t>montant des autres dettes financières</t>
  </si>
  <si>
    <t>02G</t>
  </si>
  <si>
    <t>RÉPARTITION  DES  STOCKS  A  LA  FIN  DE  L'EXERCICE</t>
  </si>
  <si>
    <t>Stocks cycle long (provisions déduites)</t>
  </si>
  <si>
    <t>animaux</t>
  </si>
  <si>
    <t>03A</t>
  </si>
  <si>
    <t>autres en-cours cycle long à l'exception des avances aux</t>
  </si>
  <si>
    <t>cultures cycle long</t>
  </si>
  <si>
    <t>03B</t>
  </si>
  <si>
    <t>Stocks cycle court (provisions déduites)</t>
  </si>
  <si>
    <t>carburants et lubrifiants</t>
  </si>
  <si>
    <t>03C</t>
  </si>
  <si>
    <t>autres marchandises et approvisionnements</t>
  </si>
  <si>
    <t>03D</t>
  </si>
  <si>
    <t>03E</t>
  </si>
  <si>
    <t>stocks de récoltes</t>
  </si>
  <si>
    <t>03F</t>
  </si>
  <si>
    <t>produits intermédiaires et finis autres que les récoltes</t>
  </si>
  <si>
    <t>03G</t>
  </si>
  <si>
    <t>autres en-cours cycle court à l'exception des avances</t>
  </si>
  <si>
    <t>aux cultures cycle court</t>
  </si>
  <si>
    <t>03H</t>
  </si>
  <si>
    <t>TABLEAU  DE  FINANCEMENT</t>
  </si>
  <si>
    <t>Apports faits à l'entreprise</t>
  </si>
  <si>
    <t>01I</t>
  </si>
  <si>
    <t>Emprunts souscrits en cours d'exercice</t>
  </si>
  <si>
    <t>03I</t>
  </si>
  <si>
    <t>A  NE  REMPLIR  QUE  POUR  LES  NOUVEAUX  ADHERENTS</t>
  </si>
  <si>
    <t>Exercice  (N-1)</t>
  </si>
  <si>
    <t>FIN</t>
  </si>
  <si>
    <t>D'EXERCICE</t>
  </si>
  <si>
    <t>(N-1)</t>
  </si>
  <si>
    <t>MONTANTS</t>
  </si>
  <si>
    <t>(1)</t>
  </si>
  <si>
    <t>Col. 2</t>
  </si>
  <si>
    <t>04A</t>
  </si>
  <si>
    <t>avances aux cultures :</t>
  </si>
  <si>
    <t>matières premières et consommables achetés</t>
  </si>
  <si>
    <t>04B</t>
  </si>
  <si>
    <t>façons réalisées par les tiers</t>
  </si>
  <si>
    <t>04C</t>
  </si>
  <si>
    <t>matières premières produites sur l'exploitation</t>
  </si>
  <si>
    <t>04D</t>
  </si>
  <si>
    <t>frais de mécanisation</t>
  </si>
  <si>
    <t>04E</t>
  </si>
  <si>
    <t>frais de main-d'œuvre</t>
  </si>
  <si>
    <t>04F</t>
  </si>
  <si>
    <t>autres en-cours cycle long</t>
  </si>
  <si>
    <t>04G</t>
  </si>
  <si>
    <t>04H</t>
  </si>
  <si>
    <t>04I</t>
  </si>
  <si>
    <t>04J</t>
  </si>
  <si>
    <t>matières premières et consommables achetées</t>
  </si>
  <si>
    <t>04K</t>
  </si>
  <si>
    <t>façons réalisées par des tiers</t>
  </si>
  <si>
    <t>04L</t>
  </si>
  <si>
    <t>04M</t>
  </si>
  <si>
    <t xml:space="preserve"> - </t>
  </si>
  <si>
    <t>04N</t>
  </si>
  <si>
    <t>04P</t>
  </si>
  <si>
    <t>04Q</t>
  </si>
  <si>
    <t>produits intermédiaires et finis autres</t>
  </si>
  <si>
    <t>que les récoltes</t>
  </si>
  <si>
    <t>04R</t>
  </si>
  <si>
    <t>autres en-cours cycle court</t>
  </si>
  <si>
    <t>04S</t>
  </si>
  <si>
    <t>Montant des achats de carburants et lubrifiants :</t>
  </si>
  <si>
    <t>04T</t>
  </si>
  <si>
    <t>04U</t>
  </si>
  <si>
    <t>Montant des achats de travaux et services incorporés</t>
  </si>
  <si>
    <t>aux produits :</t>
  </si>
  <si>
    <t>04V</t>
  </si>
  <si>
    <t>04W</t>
  </si>
  <si>
    <t>04X</t>
  </si>
  <si>
    <t>04Y</t>
  </si>
  <si>
    <t>04Z</t>
  </si>
  <si>
    <t>Détail des primes PAC n-1 :</t>
  </si>
  <si>
    <t>05P</t>
  </si>
  <si>
    <t>05Q</t>
  </si>
  <si>
    <t>Montant des cotisations personnelles de l'exploitant</t>
  </si>
  <si>
    <t>05I</t>
  </si>
  <si>
    <t>Montant de la rémunération du travail de l'exploitant</t>
  </si>
  <si>
    <t>ou des associés</t>
  </si>
  <si>
    <t>05J</t>
  </si>
  <si>
    <t>T. V. A. (N-1)</t>
  </si>
  <si>
    <t>Montant de la TVA collectée</t>
  </si>
  <si>
    <t>05K</t>
  </si>
  <si>
    <t>BILAN (N-1)</t>
  </si>
  <si>
    <t>Montant des comptes courants d'associés :</t>
  </si>
  <si>
    <t xml:space="preserve">débiteurs inscrits en "Autres créances" </t>
  </si>
  <si>
    <t>05A</t>
  </si>
  <si>
    <t>créditeurs inscrits en</t>
  </si>
  <si>
    <t>05B</t>
  </si>
  <si>
    <t>05C</t>
  </si>
  <si>
    <t>05F</t>
  </si>
  <si>
    <t>05G</t>
  </si>
  <si>
    <t>Montant du report à nouveau</t>
  </si>
  <si>
    <t>05L</t>
  </si>
  <si>
    <t>Montant des subventions d'investissement</t>
  </si>
  <si>
    <t>05M</t>
  </si>
  <si>
    <t xml:space="preserve">  </t>
  </si>
  <si>
    <t>BORDEREAU  A  JOINDRE  A  CHAQUE  DOSSIER  FISCAL</t>
  </si>
  <si>
    <t>CRITERES  TECHNICO-ECONOMIQUES</t>
  </si>
  <si>
    <t>DES  PRODUCTIONS  ANIMALES</t>
  </si>
  <si>
    <t>06A</t>
  </si>
  <si>
    <t>NOMBRE DE LITRES DE LAIT PRODUITS</t>
  </si>
  <si>
    <t>NOMBRE DE LITRES DE LAIT VENDUS</t>
  </si>
  <si>
    <t>EFFECTIF MOYEN DES VACHES LAITIERES</t>
  </si>
  <si>
    <t>PRIX DE VENTE MOYEN DE 1000 L EN EUROS</t>
  </si>
  <si>
    <t>col 1</t>
  </si>
  <si>
    <t>col 2</t>
  </si>
  <si>
    <t>col 3</t>
  </si>
  <si>
    <t>col 4</t>
  </si>
  <si>
    <t>06B</t>
  </si>
  <si>
    <t>PRODUCTION PORCINE (NAISSEUR)</t>
  </si>
  <si>
    <t>NOMBRE MOYEN DE TRUIES PRESENTES</t>
  </si>
  <si>
    <t>NOMBRE DE PORCELETS PRODUITS /TRUIE</t>
  </si>
  <si>
    <t>INDICE DE CONSOMMATION GLOBAL</t>
  </si>
  <si>
    <t>PRIX DE REVIENT MOYEN DU QUINTAL D'ALIMENT en €</t>
  </si>
  <si>
    <t>06C</t>
  </si>
  <si>
    <t>PRODUCTION PORCINE (ENGRAISSEUR)</t>
  </si>
  <si>
    <t>NOMBRE DE PORCS GRAS VENDUS</t>
  </si>
  <si>
    <t>PRIX  D'ACHAT MOYEN DU PORCELET</t>
  </si>
  <si>
    <t>PRIX DE VENTE MOYEN DES PORCS GRAS</t>
  </si>
  <si>
    <t>col 5</t>
  </si>
  <si>
    <t>06D</t>
  </si>
  <si>
    <t>PRODUCTION  AVICOLE</t>
  </si>
  <si>
    <t>PRIX DE REVIENT MOYEN DU QUINTAL D'ALIMENT</t>
  </si>
  <si>
    <t>SI VOLAILLE DE CHAIR, SURFACE EN M² DES BATIMENTS</t>
  </si>
  <si>
    <t>EFFECTIF MOYEN DES POULES PONDEUSES</t>
  </si>
  <si>
    <t>06E</t>
  </si>
  <si>
    <t>PRODUCTION OVINE</t>
  </si>
  <si>
    <t>NOMBRE MOYEN DE BREBIS PRESENTES</t>
  </si>
  <si>
    <t>NOMBRE MOYEN DE BREBIS AGNELEES</t>
  </si>
  <si>
    <t>NOMBRE D'AGNEAUX NES / BREBIS AGNELEE</t>
  </si>
  <si>
    <t>SURFACE FIN
EXERCICE EN HA</t>
  </si>
  <si>
    <t>AVANCES AUX CULTURES A LA FIN DE L'EXERCICE</t>
  </si>
  <si>
    <t xml:space="preserve">CULTURES
</t>
  </si>
  <si>
    <t>MATIERES
PREMIERES 
ET
CONSOMMABLES
ACHETEES</t>
  </si>
  <si>
    <t>TRAVAUX
PAR
TIERS</t>
  </si>
  <si>
    <t>MATIERES
PREMIERES
PRODUITES SUR
L'EXPLOITATION</t>
  </si>
  <si>
    <t>FRAIS
DE
MECANISATION</t>
  </si>
  <si>
    <t>FRAIS
DE
MAIN
D'OEUVRE</t>
  </si>
  <si>
    <t>A</t>
  </si>
  <si>
    <t>AVOINE D'HIVER   ......................................................</t>
  </si>
  <si>
    <t>B</t>
  </si>
  <si>
    <t>BETTERAVES SUCR. ou FOURRAGERES .............</t>
  </si>
  <si>
    <t>C</t>
  </si>
  <si>
    <t>BLE D'HIVER ............................................................</t>
  </si>
  <si>
    <t>D</t>
  </si>
  <si>
    <t>CEREALES DE PRINTEMPS ..........................................</t>
  </si>
  <si>
    <t>E</t>
  </si>
  <si>
    <t>COLZA ........................................................................</t>
  </si>
  <si>
    <t>F</t>
  </si>
  <si>
    <t>ENGRAIS VERTS ..................................................</t>
  </si>
  <si>
    <t>G</t>
  </si>
  <si>
    <t>ESCOURGEON ou ORGE D'HIVER ......................</t>
  </si>
  <si>
    <t>H</t>
  </si>
  <si>
    <t>FEVEROLE ............................................................</t>
  </si>
  <si>
    <t>I</t>
  </si>
  <si>
    <t>HARICOTS VERTS ou SECS .................................</t>
  </si>
  <si>
    <t>J</t>
  </si>
  <si>
    <t>LIN ...............................................................................</t>
  </si>
  <si>
    <t>K</t>
  </si>
  <si>
    <t>MAIS GRAIN OU ENSILAGE .................................</t>
  </si>
  <si>
    <t>L</t>
  </si>
  <si>
    <t>POIS D'HIVER ............................................................</t>
  </si>
  <si>
    <t>M</t>
  </si>
  <si>
    <t>POIS DE PRINTEMPS .............................................</t>
  </si>
  <si>
    <t>N</t>
  </si>
  <si>
    <t>P. DE T. FECULE ou de CONSOM .........................</t>
  </si>
  <si>
    <t>O</t>
  </si>
  <si>
    <t>PLANT DE POMME DE TERRE ...............................</t>
  </si>
  <si>
    <t>P</t>
  </si>
  <si>
    <t>PRAIRIE PERMANENTE ........................................</t>
  </si>
  <si>
    <t>Q</t>
  </si>
  <si>
    <t>PRAIRIE TEMPORAIRE ........................................</t>
  </si>
  <si>
    <t>R</t>
  </si>
  <si>
    <t>RAY GRASS D'ITALIE ...........................................</t>
  </si>
  <si>
    <t>S</t>
  </si>
  <si>
    <t>JACHERES ...............................................................</t>
  </si>
  <si>
    <t>T</t>
  </si>
  <si>
    <t>U</t>
  </si>
  <si>
    <t>V</t>
  </si>
  <si>
    <t>W</t>
  </si>
  <si>
    <t>TOTAL DES AVANCES AUX CULTURES</t>
  </si>
  <si>
    <t>TOTAL DES AVANCES AUX CULTURES
"CYCLE COURT"</t>
  </si>
  <si>
    <t>TOTAL DES AVANCES AUX CULTURES
"CYCLE LONG"</t>
  </si>
  <si>
    <t>(à joindre obligatoirement à chaque dossier fiscal)</t>
  </si>
  <si>
    <t>PERSONNALISATION</t>
  </si>
  <si>
    <t>B)</t>
  </si>
  <si>
    <t>I -</t>
  </si>
  <si>
    <t>Avantages personnels non déductibles :</t>
  </si>
  <si>
    <t>II -</t>
  </si>
  <si>
    <t>REPRISE COMPTABLE DES CHARGES FINANCIERES :</t>
  </si>
  <si>
    <t>C)</t>
  </si>
  <si>
    <t>NOTES EXPLICATIVES SUR LES ANOMALIES APPARENTES ET EVENEMENTS</t>
  </si>
  <si>
    <t>EXTRAORDINAIRES :</t>
  </si>
  <si>
    <t>a) Charges proportionnelles :</t>
  </si>
  <si>
    <t>b) Charges de structure :</t>
  </si>
  <si>
    <t>III -</t>
  </si>
  <si>
    <t>IV -</t>
  </si>
  <si>
    <t>(prélèvements personnels anormaux, anomalies dans la variation du fonds de roulement, détérioration de la trésorerie…) :</t>
  </si>
  <si>
    <t>V -</t>
  </si>
  <si>
    <t>(Cessation d'activité à la clôture de l'exercice, etc…) :</t>
  </si>
  <si>
    <t>10Z Les principales cultures de ventes ; assolement de la campagne :</t>
  </si>
  <si>
    <t>ORDRE</t>
  </si>
  <si>
    <t>CODE PRODUC.</t>
  </si>
  <si>
    <t>NATURE</t>
  </si>
  <si>
    <t>SURFACE</t>
  </si>
  <si>
    <t>CULTURE DEROBEE</t>
  </si>
  <si>
    <t>PRODUCTION TOTALE DE LA CULTURE</t>
  </si>
  <si>
    <t>RENDEMENT</t>
  </si>
  <si>
    <t>PRODUIT TOTAL   EN EUROS         (Hors Taxes)</t>
  </si>
  <si>
    <t>Col. 3</t>
  </si>
  <si>
    <t>Col. 4</t>
  </si>
  <si>
    <t>Col. 5</t>
  </si>
  <si>
    <t>Col. 6</t>
  </si>
  <si>
    <t>Col. 7</t>
  </si>
  <si>
    <t>Col. 8</t>
  </si>
  <si>
    <t>Surface Totale</t>
  </si>
  <si>
    <t>Les principales cultures fourragères destinées à être vendues ; assolement de la campagne :</t>
  </si>
  <si>
    <t>CODE
PRODUCT</t>
  </si>
  <si>
    <t>CULTURE
DEROBEE</t>
  </si>
  <si>
    <t>PRODUCTION TOTALE
DE LA CULTURE</t>
  </si>
  <si>
    <t>PRODUIT TOTAL
EN EUROS
(Hors Taxes)</t>
  </si>
  <si>
    <t>Col .5</t>
  </si>
  <si>
    <t>Les principales cultures fourragères destinées aux animaux ; assolement de la campagne :</t>
  </si>
  <si>
    <t>Surface totale cultivée   .................</t>
  </si>
  <si>
    <t>10A</t>
  </si>
  <si>
    <t>Surface dérobée   .........................</t>
  </si>
  <si>
    <t>Surface agricole utile (SAU)   .......</t>
  </si>
  <si>
    <t>10C</t>
  </si>
  <si>
    <t>Surface non cultivée   .......................</t>
  </si>
  <si>
    <t>10D</t>
  </si>
  <si>
    <t>Surface totale   .............................</t>
  </si>
  <si>
    <t>10E</t>
  </si>
  <si>
    <t>EXERCICE  (N)</t>
  </si>
  <si>
    <t>NOMBRE DE
PERSONNES</t>
  </si>
  <si>
    <t>NOMBRE
D'UTH (1)</t>
  </si>
  <si>
    <t>CODES</t>
  </si>
  <si>
    <t>COL. 1</t>
  </si>
  <si>
    <t>COL. 2</t>
  </si>
  <si>
    <t>(1) l'UTH</t>
  </si>
  <si>
    <t>EXPLOITANT</t>
  </si>
  <si>
    <t>11A</t>
  </si>
  <si>
    <t>(unité de travail humain)</t>
  </si>
  <si>
    <t>CONJOINT D'EXPLOITANT</t>
  </si>
  <si>
    <t>11B</t>
  </si>
  <si>
    <t>correspond au travail fourni par</t>
  </si>
  <si>
    <t>11C</t>
  </si>
  <si>
    <t>une personne au cours d'une année,</t>
  </si>
  <si>
    <t>11D</t>
  </si>
  <si>
    <t>soit environ 2400 heures</t>
  </si>
  <si>
    <t>11E</t>
  </si>
  <si>
    <t>(arrondir au 0.25 le plus proche)</t>
  </si>
  <si>
    <t>11Z INVENTAIRE DES ANIMAUX A LA FIN DE L'EXERCICE N</t>
  </si>
  <si>
    <t>NOMBRE</t>
  </si>
  <si>
    <t>UGB
(2)</t>
  </si>
  <si>
    <t>COL. 3</t>
  </si>
  <si>
    <t>COL. 4</t>
  </si>
  <si>
    <t>UNITE (2)</t>
  </si>
  <si>
    <t>Changement d'unité</t>
  </si>
  <si>
    <t>Unité significative</t>
  </si>
  <si>
    <t>NATURE (2)</t>
  </si>
  <si>
    <t>(2)</t>
  </si>
  <si>
    <t>Ne pas remplir,</t>
  </si>
  <si>
    <t>Colonnes réservées au Centre.</t>
  </si>
  <si>
    <t>TOTAL</t>
  </si>
  <si>
    <t>11J</t>
  </si>
  <si>
    <t xml:space="preserve">Col. 2 </t>
  </si>
  <si>
    <t xml:space="preserve">Col. 2   </t>
  </si>
  <si>
    <t>IMMOBILISATIONS</t>
  </si>
  <si>
    <t>D.G.I. N° 2147</t>
  </si>
  <si>
    <t>Désignation du déclarant :</t>
  </si>
  <si>
    <t>CADRE A</t>
  </si>
  <si>
    <t>Valeur brute</t>
  </si>
  <si>
    <t>Augmentations</t>
  </si>
  <si>
    <t>des immobilisations</t>
  </si>
  <si>
    <t>Consécutives à une réévaluation</t>
  </si>
  <si>
    <t>Acquisitions, créations, apports</t>
  </si>
  <si>
    <t>au début de l'exercice</t>
  </si>
  <si>
    <t>pratiquée au cours de l'exercice</t>
  </si>
  <si>
    <t>et virements de poste à poste</t>
  </si>
  <si>
    <t>INCORP.</t>
  </si>
  <si>
    <t>Frais d'établissement  *</t>
  </si>
  <si>
    <t>TOTAL  I</t>
  </si>
  <si>
    <t>KA</t>
  </si>
  <si>
    <t>KB</t>
  </si>
  <si>
    <t>KC</t>
  </si>
  <si>
    <t>Autres postes d'immobilisations incorporelles</t>
  </si>
  <si>
    <t>TOTAL  II</t>
  </si>
  <si>
    <t>KD</t>
  </si>
  <si>
    <t>KE</t>
  </si>
  <si>
    <t>KF</t>
  </si>
  <si>
    <t>Avances et acomptes</t>
  </si>
  <si>
    <t>TOTAL  III</t>
  </si>
  <si>
    <t>KG</t>
  </si>
  <si>
    <t>KH</t>
  </si>
  <si>
    <t>KI</t>
  </si>
  <si>
    <t>CORPORELLES</t>
  </si>
  <si>
    <t>Terrains   *</t>
  </si>
  <si>
    <t>KJ</t>
  </si>
  <si>
    <t>KK</t>
  </si>
  <si>
    <t>KL</t>
  </si>
  <si>
    <t>Aménagements fonciers   *</t>
  </si>
  <si>
    <t>KM</t>
  </si>
  <si>
    <t>KN</t>
  </si>
  <si>
    <t>KO</t>
  </si>
  <si>
    <t>Améliorations du fonds   *</t>
  </si>
  <si>
    <t>KP</t>
  </si>
  <si>
    <t>KQ</t>
  </si>
  <si>
    <t>KR</t>
  </si>
  <si>
    <t>Constructions   *</t>
  </si>
  <si>
    <t>KS</t>
  </si>
  <si>
    <t>KT</t>
  </si>
  <si>
    <t>KU</t>
  </si>
  <si>
    <t>Installations techniques, matériel et outillage   *</t>
  </si>
  <si>
    <t>KV</t>
  </si>
  <si>
    <t>KW</t>
  </si>
  <si>
    <t>KX</t>
  </si>
  <si>
    <t>Autres immobilisations corporelles   *</t>
  </si>
  <si>
    <t>KY</t>
  </si>
  <si>
    <t>KZ</t>
  </si>
  <si>
    <t>LA</t>
  </si>
  <si>
    <t>Animaux reproducteurs   *</t>
  </si>
  <si>
    <t>LB</t>
  </si>
  <si>
    <t>LC</t>
  </si>
  <si>
    <t>LD</t>
  </si>
  <si>
    <t>Animaux de service   *</t>
  </si>
  <si>
    <t>LE</t>
  </si>
  <si>
    <t>LF</t>
  </si>
  <si>
    <t>LG</t>
  </si>
  <si>
    <t>Plantations pérennes et autres végétaux immobilisés   *</t>
  </si>
  <si>
    <t>LH</t>
  </si>
  <si>
    <t>LI</t>
  </si>
  <si>
    <t>LJ</t>
  </si>
  <si>
    <t>Immobilisations corporelles en cours</t>
  </si>
  <si>
    <t>LK</t>
  </si>
  <si>
    <t>LL</t>
  </si>
  <si>
    <t>LM</t>
  </si>
  <si>
    <t>LN</t>
  </si>
  <si>
    <t>LO</t>
  </si>
  <si>
    <t>LP</t>
  </si>
  <si>
    <t>TOTAL  IV</t>
  </si>
  <si>
    <t>LQ</t>
  </si>
  <si>
    <t>LR</t>
  </si>
  <si>
    <t>LS</t>
  </si>
  <si>
    <t>FINANCIERES</t>
  </si>
  <si>
    <t>Participations et créances rattachées   *</t>
  </si>
  <si>
    <t>TOTAL  V</t>
  </si>
  <si>
    <t>LT</t>
  </si>
  <si>
    <t>LU</t>
  </si>
  <si>
    <t>LV</t>
  </si>
  <si>
    <t>Prêts</t>
  </si>
  <si>
    <t>TOTAL  VI</t>
  </si>
  <si>
    <t>LW</t>
  </si>
  <si>
    <t>LX</t>
  </si>
  <si>
    <t>LY</t>
  </si>
  <si>
    <t>Autres immobilisations financières</t>
  </si>
  <si>
    <t>TOTAL  VII</t>
  </si>
  <si>
    <t>LZ</t>
  </si>
  <si>
    <t>MA</t>
  </si>
  <si>
    <t>MB</t>
  </si>
  <si>
    <t>TOTAL GÉNÉRAL (I + II + III + IV + V + VI + VII)</t>
  </si>
  <si>
    <t>OG</t>
  </si>
  <si>
    <t>OH</t>
  </si>
  <si>
    <t>OJ</t>
  </si>
  <si>
    <t>CADRE B</t>
  </si>
  <si>
    <t>Diminutions</t>
  </si>
  <si>
    <t>Réévaluation légale   *</t>
  </si>
  <si>
    <t>par virements de poste</t>
  </si>
  <si>
    <t>par sorties de l'actif</t>
  </si>
  <si>
    <t>Valeur d'origine des</t>
  </si>
  <si>
    <t>à poste</t>
  </si>
  <si>
    <t>ou mises hors service</t>
  </si>
  <si>
    <t>à la fin de l'exercice</t>
  </si>
  <si>
    <t>immobilisations en fin d'exercice</t>
  </si>
  <si>
    <t>Frais d'établissement</t>
  </si>
  <si>
    <t>MC</t>
  </si>
  <si>
    <t>MD</t>
  </si>
  <si>
    <t>ME</t>
  </si>
  <si>
    <t>Autres postes d'immobilisations</t>
  </si>
  <si>
    <t>MF</t>
  </si>
  <si>
    <t>MG</t>
  </si>
  <si>
    <t>MH</t>
  </si>
  <si>
    <t>incorporelles</t>
  </si>
  <si>
    <t>MI</t>
  </si>
  <si>
    <t>MJ</t>
  </si>
  <si>
    <t>MK</t>
  </si>
  <si>
    <t>Terrains</t>
  </si>
  <si>
    <t>ML</t>
  </si>
  <si>
    <t>MN</t>
  </si>
  <si>
    <t>MO</t>
  </si>
  <si>
    <t>Aménagements fonciers</t>
  </si>
  <si>
    <t>MP</t>
  </si>
  <si>
    <t>MQ</t>
  </si>
  <si>
    <t>MR</t>
  </si>
  <si>
    <t>Améliorations du fonds</t>
  </si>
  <si>
    <t>MS</t>
  </si>
  <si>
    <t>MT</t>
  </si>
  <si>
    <t>MU</t>
  </si>
  <si>
    <t>Constructions</t>
  </si>
  <si>
    <t>MV</t>
  </si>
  <si>
    <t>MW</t>
  </si>
  <si>
    <t>MX</t>
  </si>
  <si>
    <t>MY</t>
  </si>
  <si>
    <t>MZ</t>
  </si>
  <si>
    <t>NA</t>
  </si>
  <si>
    <t>Autres immobilisations corporelles</t>
  </si>
  <si>
    <t>NB</t>
  </si>
  <si>
    <t>NC</t>
  </si>
  <si>
    <t>ND</t>
  </si>
  <si>
    <t>Animaux reproducteurs</t>
  </si>
  <si>
    <t>NE</t>
  </si>
  <si>
    <t>NF</t>
  </si>
  <si>
    <t>NG</t>
  </si>
  <si>
    <t>Animaux de service</t>
  </si>
  <si>
    <t>NH</t>
  </si>
  <si>
    <t>NI</t>
  </si>
  <si>
    <t>NJ</t>
  </si>
  <si>
    <t>Plantations pérennes et autres</t>
  </si>
  <si>
    <t>NK</t>
  </si>
  <si>
    <t>NL</t>
  </si>
  <si>
    <t>NM</t>
  </si>
  <si>
    <t>végétaux immobilisés</t>
  </si>
  <si>
    <t>NO</t>
  </si>
  <si>
    <t>NP</t>
  </si>
  <si>
    <t>NQ</t>
  </si>
  <si>
    <t>NR</t>
  </si>
  <si>
    <t>NS</t>
  </si>
  <si>
    <t>NT</t>
  </si>
  <si>
    <t>TOTAL IV</t>
  </si>
  <si>
    <t>NU</t>
  </si>
  <si>
    <t>NV</t>
  </si>
  <si>
    <t>NW</t>
  </si>
  <si>
    <t>Participations et créances rattachées</t>
  </si>
  <si>
    <t>NX</t>
  </si>
  <si>
    <t>NY</t>
  </si>
  <si>
    <t>NZ</t>
  </si>
  <si>
    <t>TOTAL V</t>
  </si>
  <si>
    <t>TOTAL VI</t>
  </si>
  <si>
    <t>OA</t>
  </si>
  <si>
    <t>OB</t>
  </si>
  <si>
    <t>OC</t>
  </si>
  <si>
    <t>OD</t>
  </si>
  <si>
    <t>OE</t>
  </si>
  <si>
    <t>OF</t>
  </si>
  <si>
    <t>TOTAL VII</t>
  </si>
  <si>
    <t>OK</t>
  </si>
  <si>
    <t>OL</t>
  </si>
  <si>
    <t>OM</t>
  </si>
  <si>
    <t>*   Des explications concernant cette rubrique sont données dans la notice n° 2142</t>
  </si>
  <si>
    <t>AMORTISSEMENTS</t>
  </si>
  <si>
    <t>IMMOBILISATIONS AMORTISSABLES</t>
  </si>
  <si>
    <t>Montant des amortissements</t>
  </si>
  <si>
    <t>Diminutions : amortissements</t>
  </si>
  <si>
    <t>de l'exercice</t>
  </si>
  <si>
    <t>afférents aux éléments sortis</t>
  </si>
  <si>
    <t>de l'actif et reprises</t>
  </si>
  <si>
    <t>Total I</t>
  </si>
  <si>
    <t>PA</t>
  </si>
  <si>
    <t>PB</t>
  </si>
  <si>
    <t>PC</t>
  </si>
  <si>
    <t>PD</t>
  </si>
  <si>
    <t>Autres immobilisations incorporelles</t>
  </si>
  <si>
    <t>Total II</t>
  </si>
  <si>
    <t>PE</t>
  </si>
  <si>
    <t>PF</t>
  </si>
  <si>
    <t>PG</t>
  </si>
  <si>
    <t>PH</t>
  </si>
  <si>
    <t>PI</t>
  </si>
  <si>
    <t>PJ</t>
  </si>
  <si>
    <t>PK</t>
  </si>
  <si>
    <t>PL</t>
  </si>
  <si>
    <t>PM</t>
  </si>
  <si>
    <t>PN</t>
  </si>
  <si>
    <t>PO</t>
  </si>
  <si>
    <t>PQ</t>
  </si>
  <si>
    <t>PR</t>
  </si>
  <si>
    <t>PS</t>
  </si>
  <si>
    <t>PT</t>
  </si>
  <si>
    <t>PU</t>
  </si>
  <si>
    <t>Installations techniques, matériel et outillage</t>
  </si>
  <si>
    <t>PV</t>
  </si>
  <si>
    <t>PW</t>
  </si>
  <si>
    <t>PX</t>
  </si>
  <si>
    <t>PY</t>
  </si>
  <si>
    <t>PZ</t>
  </si>
  <si>
    <t>QA</t>
  </si>
  <si>
    <t>QB</t>
  </si>
  <si>
    <t>QC</t>
  </si>
  <si>
    <t>QD</t>
  </si>
  <si>
    <t>QE</t>
  </si>
  <si>
    <t>QF</t>
  </si>
  <si>
    <t>QG</t>
  </si>
  <si>
    <t>QH</t>
  </si>
  <si>
    <t>QI</t>
  </si>
  <si>
    <t>QJ</t>
  </si>
  <si>
    <t>QK</t>
  </si>
  <si>
    <t>Plantations pérennes et autres végétaux immobilisés</t>
  </si>
  <si>
    <t>QM</t>
  </si>
  <si>
    <t>QN</t>
  </si>
  <si>
    <t>QO</t>
  </si>
  <si>
    <t>Total III</t>
  </si>
  <si>
    <t>QP</t>
  </si>
  <si>
    <t>QR</t>
  </si>
  <si>
    <t>QS</t>
  </si>
  <si>
    <t>QT</t>
  </si>
  <si>
    <t>TOTAL GÉNÉRAL  I + II + III</t>
  </si>
  <si>
    <t>UA</t>
  </si>
  <si>
    <t>UB</t>
  </si>
  <si>
    <t>UC</t>
  </si>
  <si>
    <t>UD</t>
  </si>
  <si>
    <t>CADRE C</t>
  </si>
  <si>
    <t xml:space="preserve">Installations techniques </t>
  </si>
  <si>
    <t>Dotations de l'exercice</t>
  </si>
  <si>
    <t>PROVISIONS INSCRITES AU BILAN</t>
  </si>
  <si>
    <t>Nature des provisions</t>
  </si>
  <si>
    <t>Montant au début</t>
  </si>
  <si>
    <t>AUGMENTATIONS :</t>
  </si>
  <si>
    <t>DIMINUTIONS :</t>
  </si>
  <si>
    <t>Montant</t>
  </si>
  <si>
    <t>Dotation de l'exercice</t>
  </si>
  <si>
    <t>Reprises de l'exercice</t>
  </si>
  <si>
    <t>Provisions</t>
  </si>
  <si>
    <t>réglementées</t>
  </si>
  <si>
    <t>Provisions pour  investissement (1)</t>
  </si>
  <si>
    <t>2A</t>
  </si>
  <si>
    <t>TA</t>
  </si>
  <si>
    <t>TB</t>
  </si>
  <si>
    <t>TC</t>
  </si>
  <si>
    <t>Amortissements dérogatoires</t>
  </si>
  <si>
    <t>2C</t>
  </si>
  <si>
    <t>TG</t>
  </si>
  <si>
    <t>TH</t>
  </si>
  <si>
    <t>TI</t>
  </si>
  <si>
    <t>Autres provisions réglementées (2)</t>
  </si>
  <si>
    <t>2D</t>
  </si>
  <si>
    <t>TJ</t>
  </si>
  <si>
    <t>TK</t>
  </si>
  <si>
    <t>TL</t>
  </si>
  <si>
    <t>2E</t>
  </si>
  <si>
    <t>TM</t>
  </si>
  <si>
    <t>TN</t>
  </si>
  <si>
    <t>TO</t>
  </si>
  <si>
    <t>Provisions pour risques et charges</t>
  </si>
  <si>
    <t>Provisions pour litiges</t>
  </si>
  <si>
    <t>2F</t>
  </si>
  <si>
    <t>2G</t>
  </si>
  <si>
    <t>2H</t>
  </si>
  <si>
    <t>2I</t>
  </si>
  <si>
    <t>2J</t>
  </si>
  <si>
    <t>2K</t>
  </si>
  <si>
    <t>2L</t>
  </si>
  <si>
    <t>2M</t>
  </si>
  <si>
    <t>2N</t>
  </si>
  <si>
    <t>2P</t>
  </si>
  <si>
    <t>2Q</t>
  </si>
  <si>
    <t>2R</t>
  </si>
  <si>
    <t>2S</t>
  </si>
  <si>
    <t>2T</t>
  </si>
  <si>
    <t>2U</t>
  </si>
  <si>
    <t>2V</t>
  </si>
  <si>
    <t>Provisions pour pertes de change</t>
  </si>
  <si>
    <t>2W</t>
  </si>
  <si>
    <t>2X</t>
  </si>
  <si>
    <t>2Y</t>
  </si>
  <si>
    <t>2Z</t>
  </si>
  <si>
    <t>3A</t>
  </si>
  <si>
    <t>3B</t>
  </si>
  <si>
    <t>3C</t>
  </si>
  <si>
    <t>3D</t>
  </si>
  <si>
    <t>Provisions pour impôts  (2)</t>
  </si>
  <si>
    <t>3E</t>
  </si>
  <si>
    <t>3F</t>
  </si>
  <si>
    <t>3G</t>
  </si>
  <si>
    <t>3H</t>
  </si>
  <si>
    <t>3I</t>
  </si>
  <si>
    <t>3J</t>
  </si>
  <si>
    <t>3K</t>
  </si>
  <si>
    <t>3L</t>
  </si>
  <si>
    <t>3R</t>
  </si>
  <si>
    <t>3S</t>
  </si>
  <si>
    <t>3T</t>
  </si>
  <si>
    <t>3U</t>
  </si>
  <si>
    <t>3V</t>
  </si>
  <si>
    <t>3W</t>
  </si>
  <si>
    <t>3X</t>
  </si>
  <si>
    <t>3Y</t>
  </si>
  <si>
    <t>3Z</t>
  </si>
  <si>
    <t>TP</t>
  </si>
  <si>
    <t>TQ</t>
  </si>
  <si>
    <t>TR</t>
  </si>
  <si>
    <t>Provisions pour dépréciation</t>
  </si>
  <si>
    <t xml:space="preserve"> - incorporelles</t>
  </si>
  <si>
    <t>4A</t>
  </si>
  <si>
    <t>4B</t>
  </si>
  <si>
    <t>4C</t>
  </si>
  <si>
    <t>4D</t>
  </si>
  <si>
    <t xml:space="preserve"> - corporelles</t>
  </si>
  <si>
    <t>4E</t>
  </si>
  <si>
    <t>4F</t>
  </si>
  <si>
    <t>4G</t>
  </si>
  <si>
    <t>4H</t>
  </si>
  <si>
    <t xml:space="preserve"> - financières</t>
  </si>
  <si>
    <t>4I</t>
  </si>
  <si>
    <t>4J</t>
  </si>
  <si>
    <t>4K</t>
  </si>
  <si>
    <t>4L</t>
  </si>
  <si>
    <t>4M</t>
  </si>
  <si>
    <t>4N</t>
  </si>
  <si>
    <t>4P</t>
  </si>
  <si>
    <t>4Q</t>
  </si>
  <si>
    <t>4R</t>
  </si>
  <si>
    <t>4S</t>
  </si>
  <si>
    <t>4T</t>
  </si>
  <si>
    <t>4U</t>
  </si>
  <si>
    <t>Autres provisions pour dépréciation  (2)</t>
  </si>
  <si>
    <t>4V</t>
  </si>
  <si>
    <t>4W</t>
  </si>
  <si>
    <t>4X</t>
  </si>
  <si>
    <t>4Y</t>
  </si>
  <si>
    <t>4Z</t>
  </si>
  <si>
    <t>TS</t>
  </si>
  <si>
    <t>TT</t>
  </si>
  <si>
    <t>TU</t>
  </si>
  <si>
    <t>TOTAL GENERAL (I + II + III)</t>
  </si>
  <si>
    <t>5A</t>
  </si>
  <si>
    <t>TV</t>
  </si>
  <si>
    <t>TW</t>
  </si>
  <si>
    <t>TX</t>
  </si>
  <si>
    <t xml:space="preserve"> - d'exploitation</t>
  </si>
  <si>
    <t>5B</t>
  </si>
  <si>
    <t>5C</t>
  </si>
  <si>
    <t>Dont dotations et reprises</t>
  </si>
  <si>
    <t>5D</t>
  </si>
  <si>
    <t>5E</t>
  </si>
  <si>
    <t xml:space="preserve"> - exceptionnelles</t>
  </si>
  <si>
    <t>5F</t>
  </si>
  <si>
    <t>5G</t>
  </si>
  <si>
    <t xml:space="preserve">  (1) provisions réservées aux exploitants faisant participer leurs salariés aux résultats de l'entreprise  (C.G.I., art. 237 bis A)</t>
  </si>
  <si>
    <t xml:space="preserve">  (2) à détailler sur feuillet séparé selon l'objet des provisions</t>
  </si>
  <si>
    <t>NOTA : les charges à payer ne doivent pas être mentionnées sur ce tableau mais être ventilées sur l'état détaillé des charges à payer dont la production</t>
  </si>
  <si>
    <t>est prévue par l'article 38 II de l'annexe III au CGI.</t>
  </si>
  <si>
    <t>*  des explications concernant cette rubrique sont données dans la notice n° 2142</t>
  </si>
  <si>
    <t>autres immobilisations corporelles</t>
  </si>
  <si>
    <t>immobilisations corporelles en cours</t>
  </si>
  <si>
    <t>02H</t>
  </si>
  <si>
    <t xml:space="preserve">CODES
</t>
  </si>
  <si>
    <t>-</t>
  </si>
  <si>
    <t xml:space="preserve">1508 - </t>
  </si>
  <si>
    <t xml:space="preserve">1511 - </t>
  </si>
  <si>
    <t>1510 -</t>
  </si>
  <si>
    <t>Augmentations : dotations</t>
  </si>
  <si>
    <t>Sur immobilisations</t>
  </si>
  <si>
    <t>Sur stocks et en-cours</t>
  </si>
  <si>
    <t>Sur comptes clients</t>
  </si>
  <si>
    <t>05R</t>
  </si>
  <si>
    <t>05S</t>
  </si>
  <si>
    <t>02J</t>
  </si>
  <si>
    <t>1506-</t>
  </si>
  <si>
    <t>A  NE  REMPLIR  QUE  POUR  LE  REEL  SIMPLIFIE</t>
  </si>
  <si>
    <t>N° Enreg</t>
  </si>
  <si>
    <t>Code Siret</t>
  </si>
  <si>
    <t>Durée N-1</t>
  </si>
  <si>
    <t>Cloture N-1</t>
  </si>
  <si>
    <t>Cloture N</t>
  </si>
  <si>
    <t>Activité</t>
  </si>
  <si>
    <t>BDX</t>
  </si>
  <si>
    <t>Cab</t>
  </si>
  <si>
    <t>ADH</t>
  </si>
  <si>
    <t>AA</t>
  </si>
  <si>
    <t>MT1</t>
  </si>
  <si>
    <t>MT2</t>
  </si>
  <si>
    <t>MT3</t>
  </si>
  <si>
    <t>MT4</t>
  </si>
  <si>
    <t>MT5</t>
  </si>
  <si>
    <t>MT6</t>
  </si>
  <si>
    <t>MT7</t>
  </si>
  <si>
    <t>MT8</t>
  </si>
  <si>
    <t>10Z</t>
  </si>
  <si>
    <t>Surface en location   ............</t>
  </si>
  <si>
    <t>10F</t>
  </si>
  <si>
    <t>11F</t>
  </si>
  <si>
    <t>11Z</t>
  </si>
  <si>
    <t>11G</t>
  </si>
  <si>
    <t>11H</t>
  </si>
  <si>
    <t>11I</t>
  </si>
  <si>
    <t>10B</t>
  </si>
  <si>
    <t>(jj/mm/aaaa)</t>
  </si>
  <si>
    <t>Date de Fin d'Exercice N</t>
  </si>
  <si>
    <t>Raison Sociale</t>
  </si>
  <si>
    <t>Code SIRET</t>
  </si>
  <si>
    <t>Provisions pour garanties données aux clients</t>
  </si>
  <si>
    <t>Provisions pour pertes sur marchés à terme</t>
  </si>
  <si>
    <t>Provisions pour amendes et pénalités</t>
  </si>
  <si>
    <t>Provisions pour pensions et obligations similaires</t>
  </si>
  <si>
    <t>Provisions pour renouvellement des immobilisations</t>
  </si>
  <si>
    <t>Autres provisions pour risques et charges  (2)</t>
  </si>
  <si>
    <t>Provisions pour charges sociales et fiscales sur CP   *</t>
  </si>
  <si>
    <r>
      <t xml:space="preserve">Frais d'établissement                              </t>
    </r>
    <r>
      <rPr>
        <b/>
        <sz val="7"/>
        <rFont val="Arial"/>
        <family val="2"/>
      </rPr>
      <t>Total I</t>
    </r>
  </si>
  <si>
    <r>
      <t xml:space="preserve">Autres immobilisations incorp.          </t>
    </r>
    <r>
      <rPr>
        <b/>
        <sz val="7"/>
        <rFont val="Arial"/>
        <family val="2"/>
      </rPr>
      <t>Total II</t>
    </r>
  </si>
  <si>
    <t>Plantations pérennes et autres végétaux</t>
  </si>
  <si>
    <t>END</t>
  </si>
  <si>
    <t>Montant des animaux reproducteurs comptabilisés en :</t>
  </si>
  <si>
    <t>Détail de la ligne ventes de produits transformés :</t>
  </si>
  <si>
    <t>ACTIVITÉ  PRINCIPALE :</t>
  </si>
  <si>
    <t>Élevages divers</t>
  </si>
  <si>
    <t>Élevage porcin</t>
  </si>
  <si>
    <t>DÉPARTEMENT  AGRICOLE</t>
  </si>
  <si>
    <t>N°  ADHÉRENT</t>
  </si>
  <si>
    <t>COMPTE DE RÉSULTAT (N)</t>
  </si>
  <si>
    <t>DÉBUT</t>
  </si>
  <si>
    <t>RÉPARTITION DES STOCKS (N-1)</t>
  </si>
  <si>
    <t>COMPTE DE RÉSULTAT (N-1)</t>
  </si>
  <si>
    <t>PRODUCTION LAITIÈRE</t>
  </si>
  <si>
    <t>ANNÉE
CULTURALE
DE 
L'EXERCICE</t>
  </si>
  <si>
    <t>ANNÉE
CULTURALE
DE
L'EXERCICE
SUIVANT</t>
  </si>
  <si>
    <t>DÉPARTEMENT AGRICOLE</t>
  </si>
  <si>
    <t>DÉTAIL SUR LE TABLEAU 2151 ou 2139-B (cadre B), des :</t>
  </si>
  <si>
    <t>CONCERNANT L'ÉVOLUTION DU PRODUIT D'EXPLOITATION :</t>
  </si>
  <si>
    <t>CONCERNANT L'ÉVOLUTION DES CHARGES PAR RAPPORT A N-1 :</t>
  </si>
  <si>
    <t xml:space="preserve">CONCERNANT LE MONTANT DE L'ÉVOLUTION DU RÉSULTAT COURANT </t>
  </si>
  <si>
    <t>ET DU RÉSULTAT NET :</t>
  </si>
  <si>
    <t>ANALYSE FINANCIÈRE</t>
  </si>
  <si>
    <t>DÉTAIL DE LA MAIN-D'OEUVRE DE VOTRE EXPLOITATION</t>
  </si>
  <si>
    <t>AIDE FAMILIALE/ASSOCIÉ(S) D'EXPLOITATION</t>
  </si>
  <si>
    <t>ASSOCIÉ(S)</t>
  </si>
  <si>
    <t>SALARIÉ(S) A PLEIN TEMPS</t>
  </si>
  <si>
    <t>SALARIÉ(S) A TEMPS PARTIEL</t>
  </si>
  <si>
    <t>UNITÉ
1 = T   3 = KG   
  2 = Q  4 = Unit</t>
  </si>
  <si>
    <t>A  NE  REMPLIR  QUE  POUR  LE  RÉEL  SIMPLIFIE</t>
  </si>
  <si>
    <t>D.G.I. N° 2149</t>
  </si>
  <si>
    <t>D.G.I. N° 2148</t>
  </si>
  <si>
    <t>08A</t>
  </si>
  <si>
    <t>08B</t>
  </si>
  <si>
    <t>N° Cab.</t>
  </si>
  <si>
    <t>N° Adh</t>
  </si>
  <si>
    <t>N° Lig.</t>
  </si>
  <si>
    <t>Lib Nature</t>
  </si>
  <si>
    <t>B10</t>
  </si>
  <si>
    <t>A01</t>
  </si>
  <si>
    <t>B11</t>
  </si>
  <si>
    <t>B12</t>
  </si>
  <si>
    <t>B13</t>
  </si>
  <si>
    <t>B14</t>
  </si>
  <si>
    <t>B15</t>
  </si>
  <si>
    <t>C10</t>
  </si>
  <si>
    <t>C11</t>
  </si>
  <si>
    <t>C12</t>
  </si>
  <si>
    <t>C13</t>
  </si>
  <si>
    <t>C20</t>
  </si>
  <si>
    <t>C21</t>
  </si>
  <si>
    <t>C22</t>
  </si>
  <si>
    <t>C23</t>
  </si>
  <si>
    <t>C24</t>
  </si>
  <si>
    <t>C25</t>
  </si>
  <si>
    <t>C26</t>
  </si>
  <si>
    <t>C27</t>
  </si>
  <si>
    <t>C30</t>
  </si>
  <si>
    <t>C31</t>
  </si>
  <si>
    <t>C32</t>
  </si>
  <si>
    <t>C33</t>
  </si>
  <si>
    <t>C40</t>
  </si>
  <si>
    <t>C41</t>
  </si>
  <si>
    <t>C42</t>
  </si>
  <si>
    <t>C43</t>
  </si>
  <si>
    <t>C50</t>
  </si>
  <si>
    <t>C51</t>
  </si>
  <si>
    <t>C52</t>
  </si>
  <si>
    <t>C53</t>
  </si>
  <si>
    <t>B21</t>
  </si>
  <si>
    <t xml:space="preserve">                Oui = 1 ; Non = 2 ; Non applicable = 3</t>
  </si>
  <si>
    <t>QL</t>
  </si>
  <si>
    <t>Activités équestres</t>
  </si>
  <si>
    <t>1509 -</t>
  </si>
  <si>
    <t>Détail des primes PAC et DPU n :</t>
  </si>
  <si>
    <t>part découplée</t>
  </si>
  <si>
    <t>02N</t>
  </si>
  <si>
    <t>05N</t>
  </si>
  <si>
    <t>SITUATIONS ET MOUVEMENTS DE L'EXERCICE DES AMORTISSEMENTS TECHNIQUES                                                                             (OU VENANT EN DIMINUTION DE L'ACTIF)</t>
  </si>
  <si>
    <t>affectant les frais d'émission d'emprunt</t>
  </si>
  <si>
    <t>Mouvemants de l'exercice</t>
  </si>
  <si>
    <t>répartis sur plusieurs exercices</t>
  </si>
  <si>
    <t>Net début</t>
  </si>
  <si>
    <t>Net fin</t>
  </si>
  <si>
    <t>A3</t>
  </si>
  <si>
    <t>A4</t>
  </si>
  <si>
    <t>VENTILATION DES MOUVEMENTS AFFECTANT LA PROVISION POUR AMORTISSEMENT                                                                         DEROGATOIRES</t>
  </si>
  <si>
    <t>Immobiliations amortissables</t>
  </si>
  <si>
    <t>Autres immob. corporelles</t>
  </si>
  <si>
    <t>Colonne 1</t>
  </si>
  <si>
    <t>Différenciel de durée</t>
  </si>
  <si>
    <t>Colonne 2</t>
  </si>
  <si>
    <t>Mode dégressif</t>
  </si>
  <si>
    <t>Colonne 3</t>
  </si>
  <si>
    <t>Amortissement fiscal exceptionnel</t>
  </si>
  <si>
    <t>Colonne 4</t>
  </si>
  <si>
    <t>Colonne 5</t>
  </si>
  <si>
    <t>Colonne 6</t>
  </si>
  <si>
    <t>Différentiel de durée</t>
  </si>
  <si>
    <t>Mouvement net des amortissements à la fin de l'exercice</t>
  </si>
  <si>
    <t>DOTATIONS</t>
  </si>
  <si>
    <t>REPRISES</t>
  </si>
  <si>
    <t>CS</t>
  </si>
  <si>
    <t>CZ</t>
  </si>
  <si>
    <t>C7</t>
  </si>
  <si>
    <t>D5</t>
  </si>
  <si>
    <t>EH</t>
  </si>
  <si>
    <t>EO</t>
  </si>
  <si>
    <t>EV</t>
  </si>
  <si>
    <t>E3</t>
  </si>
  <si>
    <t>F1</t>
  </si>
  <si>
    <t>F8</t>
  </si>
  <si>
    <t>G6</t>
  </si>
  <si>
    <t>CT</t>
  </si>
  <si>
    <t>C1</t>
  </si>
  <si>
    <t>C8</t>
  </si>
  <si>
    <t>D6</t>
  </si>
  <si>
    <t>E1</t>
  </si>
  <si>
    <t>EP</t>
  </si>
  <si>
    <t>EW</t>
  </si>
  <si>
    <t>E4</t>
  </si>
  <si>
    <t>F2</t>
  </si>
  <si>
    <t>F9</t>
  </si>
  <si>
    <t>G7</t>
  </si>
  <si>
    <t>CU</t>
  </si>
  <si>
    <t>C2</t>
  </si>
  <si>
    <t>C9</t>
  </si>
  <si>
    <t>D7</t>
  </si>
  <si>
    <t>EJ</t>
  </si>
  <si>
    <t>EQ</t>
  </si>
  <si>
    <t>EX</t>
  </si>
  <si>
    <t>E5</t>
  </si>
  <si>
    <t>G1</t>
  </si>
  <si>
    <t>G8</t>
  </si>
  <si>
    <t>H3</t>
  </si>
  <si>
    <t>G5</t>
  </si>
  <si>
    <t>F7</t>
  </si>
  <si>
    <t>E9</t>
  </si>
  <si>
    <t>E2</t>
  </si>
  <si>
    <t>EU</t>
  </si>
  <si>
    <t>EN</t>
  </si>
  <si>
    <t>EG</t>
  </si>
  <si>
    <t>D4</t>
  </si>
  <si>
    <t>C6</t>
  </si>
  <si>
    <t>CY</t>
  </si>
  <si>
    <t>CX</t>
  </si>
  <si>
    <t>C5</t>
  </si>
  <si>
    <t>D3</t>
  </si>
  <si>
    <t>EF</t>
  </si>
  <si>
    <t>EM</t>
  </si>
  <si>
    <t>ET</t>
  </si>
  <si>
    <t>E8</t>
  </si>
  <si>
    <t>F6</t>
  </si>
  <si>
    <t>G4</t>
  </si>
  <si>
    <t>H2</t>
  </si>
  <si>
    <t>H1</t>
  </si>
  <si>
    <t>F5</t>
  </si>
  <si>
    <t>E7</t>
  </si>
  <si>
    <t>EZ</t>
  </si>
  <si>
    <t>ES</t>
  </si>
  <si>
    <t>EL</t>
  </si>
  <si>
    <t>D9</t>
  </si>
  <si>
    <t>D2</t>
  </si>
  <si>
    <t>C4</t>
  </si>
  <si>
    <t>CW</t>
  </si>
  <si>
    <t>CV</t>
  </si>
  <si>
    <t>C3</t>
  </si>
  <si>
    <t>D1</t>
  </si>
  <si>
    <t>D8</t>
  </si>
  <si>
    <t>EK</t>
  </si>
  <si>
    <t>ER</t>
  </si>
  <si>
    <t>EY</t>
  </si>
  <si>
    <t>E6</t>
  </si>
  <si>
    <t>F4</t>
  </si>
  <si>
    <t>G2</t>
  </si>
  <si>
    <t>G9</t>
  </si>
  <si>
    <t>inscrits ligne "Achats d'approvisionnements"</t>
  </si>
  <si>
    <t>inscrits ligne "Autres achats et charges externes"</t>
  </si>
  <si>
    <t>Réintégrations diverses :</t>
  </si>
  <si>
    <t>Déductions diverses :</t>
  </si>
  <si>
    <t>AUTRES REMARQUES NON MENTIONNEES CI-DESSUS</t>
  </si>
  <si>
    <t>Frais d'émission d'emprunts à étaler</t>
  </si>
  <si>
    <t>A5</t>
  </si>
  <si>
    <t>A6</t>
  </si>
  <si>
    <t>A7</t>
  </si>
  <si>
    <t>A8</t>
  </si>
  <si>
    <t>Provisions pour gros entretiens et grandes révisions</t>
  </si>
  <si>
    <t>EI</t>
  </si>
  <si>
    <t>G3</t>
  </si>
  <si>
    <t>F3</t>
  </si>
  <si>
    <t>La déclaration fiscale a-t-elle fait l'objet d'un envoi E.D.I.</t>
  </si>
  <si>
    <t>pour l'Administration Fiscale ?</t>
  </si>
  <si>
    <t>Oui</t>
  </si>
  <si>
    <t>Non</t>
  </si>
  <si>
    <t>N° Compte</t>
  </si>
  <si>
    <t>Données comptables</t>
  </si>
  <si>
    <t>Répartition chiffre d'affaires</t>
  </si>
  <si>
    <t>Autres opérations (+ et -)</t>
  </si>
  <si>
    <t xml:space="preserve"> - Avoirs à établir</t>
  </si>
  <si>
    <t>410 à 4164</t>
  </si>
  <si>
    <t xml:space="preserve"> + Créances clients</t>
  </si>
  <si>
    <t xml:space="preserve"> - Avances clients</t>
  </si>
  <si>
    <t xml:space="preserve"> + Avoirs à établir</t>
  </si>
  <si>
    <t xml:space="preserve"> - Créances clients</t>
  </si>
  <si>
    <t xml:space="preserve"> + Avances clients</t>
  </si>
  <si>
    <t xml:space="preserve"> - Effets escomptés non échus</t>
  </si>
  <si>
    <t>654 - 6714</t>
  </si>
  <si>
    <t xml:space="preserve"> - Créances irrécouvrables</t>
  </si>
  <si>
    <t>TVA à régulariser</t>
  </si>
  <si>
    <t>BC</t>
  </si>
  <si>
    <t>DC</t>
  </si>
  <si>
    <t>EC</t>
  </si>
  <si>
    <t>JC</t>
  </si>
  <si>
    <t>RC</t>
  </si>
  <si>
    <t>VC</t>
  </si>
  <si>
    <t>WC</t>
  </si>
  <si>
    <t>XC</t>
  </si>
  <si>
    <t>YC</t>
  </si>
  <si>
    <t>ZC</t>
  </si>
  <si>
    <t>OG91</t>
  </si>
  <si>
    <t xml:space="preserve"> - Produits constatés d'avance</t>
  </si>
  <si>
    <t xml:space="preserve"> + Clients - Factures à établir</t>
  </si>
  <si>
    <t xml:space="preserve"> + Produits constatés d'avance</t>
  </si>
  <si>
    <t xml:space="preserve"> + Effets escomptés non échus</t>
  </si>
  <si>
    <t>ZZ</t>
  </si>
  <si>
    <t>Z1</t>
  </si>
  <si>
    <t>Z2</t>
  </si>
  <si>
    <t>Z3</t>
  </si>
  <si>
    <t>Z4</t>
  </si>
  <si>
    <t>Z5</t>
  </si>
  <si>
    <t>Z6</t>
  </si>
  <si>
    <t>Z7</t>
  </si>
  <si>
    <t>Z8</t>
  </si>
  <si>
    <t>Z9</t>
  </si>
  <si>
    <t>NOM ADHÉRENT :</t>
  </si>
  <si>
    <t>N° ADHÉRENT :</t>
  </si>
  <si>
    <t>Total HT</t>
  </si>
  <si>
    <t>Exo</t>
  </si>
  <si>
    <t>Total CA</t>
  </si>
  <si>
    <t>si TVA sur la marge</t>
  </si>
  <si>
    <t>Marge HT</t>
  </si>
  <si>
    <t>Acquisitions intracommunautaires</t>
  </si>
  <si>
    <t>CORRECTION DÉBUT D'EXERCICE</t>
  </si>
  <si>
    <t>si TVA sur encaissements</t>
  </si>
  <si>
    <t>4191 - 4196 - 4197</t>
  </si>
  <si>
    <t xml:space="preserve"> Autres</t>
  </si>
  <si>
    <t>CORRECTION FIN D'EXERCICE</t>
  </si>
  <si>
    <t xml:space="preserve"> - Clients - Factures à établir</t>
  </si>
  <si>
    <t>AUTRES CORRECTIONS (1)</t>
  </si>
  <si>
    <t>Base HT taxable</t>
  </si>
  <si>
    <t>Régularisations en base (N-1)</t>
  </si>
  <si>
    <t>Ecart de base (à justifier)</t>
  </si>
  <si>
    <t>Soldes</t>
  </si>
  <si>
    <t>TVA collectée (3)</t>
  </si>
  <si>
    <t>TVA à décaisser</t>
  </si>
  <si>
    <t>Crédit de TVA</t>
  </si>
  <si>
    <t>Prorata de déduction</t>
  </si>
  <si>
    <t>TVA déduite selon déclarations de TVA</t>
  </si>
  <si>
    <t>Montant des acquisitions d'immobilisations ouvrant droit</t>
  </si>
  <si>
    <t>à TVA récupérable</t>
  </si>
  <si>
    <t>Cette partie peut contenir les informations suivantes : Production d'immobilisations, Cessions d'immobilisations, Transferts de charges, etc…</t>
  </si>
  <si>
    <t>(3)</t>
  </si>
  <si>
    <t>Sur cette ligne doit figurer le solde de la TVA collectée par type de taux. Ce solde doit être :</t>
  </si>
  <si>
    <t></t>
  </si>
  <si>
    <t>Pour une TVA sur les débits : le montant de la TVA est en principe à 0,</t>
  </si>
  <si>
    <t>(4)</t>
  </si>
  <si>
    <t>Préciser notamment en remarques sur quelle déclaration de TVA la régularisation a été pratiquée.</t>
  </si>
  <si>
    <r>
      <t xml:space="preserve">CONTRÔLE DE TVA </t>
    </r>
    <r>
      <rPr>
        <b/>
        <sz val="10"/>
        <color indexed="10"/>
        <rFont val="Arial"/>
        <family val="2"/>
      </rPr>
      <t>(tableau obligatoire)</t>
    </r>
  </si>
  <si>
    <r>
      <t xml:space="preserve">Activité soumise ou non à TVA ?   </t>
    </r>
    <r>
      <rPr>
        <sz val="10"/>
        <color indexed="18"/>
        <rFont val="Wingdings"/>
        <charset val="2"/>
      </rPr>
      <t></t>
    </r>
    <r>
      <rPr>
        <sz val="10"/>
        <color indexed="18"/>
        <rFont val="Arial"/>
        <family val="2"/>
      </rPr>
      <t xml:space="preserve"> Oui  -  </t>
    </r>
    <r>
      <rPr>
        <sz val="10"/>
        <color indexed="18"/>
        <rFont val="Wingdings 2"/>
        <family val="1"/>
        <charset val="2"/>
      </rPr>
      <t>k</t>
    </r>
    <r>
      <rPr>
        <sz val="9.6"/>
        <color indexed="18"/>
        <rFont val="Arial"/>
        <family val="2"/>
      </rPr>
      <t xml:space="preserve"> Non</t>
    </r>
  </si>
  <si>
    <r>
      <t xml:space="preserve">Franchise en base ?    </t>
    </r>
    <r>
      <rPr>
        <sz val="10"/>
        <color indexed="18"/>
        <rFont val="Wingdings"/>
        <charset val="2"/>
      </rPr>
      <t></t>
    </r>
    <r>
      <rPr>
        <sz val="10"/>
        <color indexed="18"/>
        <rFont val="Arial"/>
        <family val="2"/>
      </rPr>
      <t xml:space="preserve"> Oui  -  </t>
    </r>
    <r>
      <rPr>
        <sz val="10"/>
        <color indexed="18"/>
        <rFont val="Wingdings 2"/>
        <family val="1"/>
        <charset val="2"/>
      </rPr>
      <t>k</t>
    </r>
    <r>
      <rPr>
        <sz val="10"/>
        <color indexed="18"/>
        <rFont val="Arial"/>
        <family val="2"/>
      </rPr>
      <t xml:space="preserve"> Non</t>
    </r>
  </si>
  <si>
    <r>
      <t xml:space="preserve">TVA sur les débits ou encaissements ? </t>
    </r>
    <r>
      <rPr>
        <sz val="10"/>
        <color indexed="18"/>
        <rFont val="Wingdings"/>
        <charset val="2"/>
      </rPr>
      <t></t>
    </r>
    <r>
      <rPr>
        <sz val="10"/>
        <color indexed="18"/>
        <rFont val="Arial"/>
        <family val="2"/>
      </rPr>
      <t xml:space="preserve"> Débits  -  </t>
    </r>
    <r>
      <rPr>
        <sz val="10"/>
        <color indexed="18"/>
        <rFont val="Wingdings 2"/>
        <family val="1"/>
        <charset val="2"/>
      </rPr>
      <t>k</t>
    </r>
    <r>
      <rPr>
        <sz val="10"/>
        <color indexed="18"/>
        <rFont val="Arial"/>
        <family val="2"/>
      </rPr>
      <t xml:space="preserve"> Encaissements  -  </t>
    </r>
    <r>
      <rPr>
        <sz val="10"/>
        <color indexed="18"/>
        <rFont val="Wingdings 2"/>
        <family val="1"/>
        <charset val="2"/>
      </rPr>
      <t>l</t>
    </r>
    <r>
      <rPr>
        <sz val="10"/>
        <color indexed="18"/>
        <rFont val="Arial"/>
        <family val="2"/>
      </rPr>
      <t xml:space="preserve"> Mixte</t>
    </r>
  </si>
  <si>
    <r>
      <t xml:space="preserve">Régime d'imposition ? </t>
    </r>
    <r>
      <rPr>
        <sz val="10"/>
        <color indexed="18"/>
        <rFont val="Wingdings"/>
        <charset val="2"/>
      </rPr>
      <t></t>
    </r>
    <r>
      <rPr>
        <sz val="10"/>
        <color indexed="18"/>
        <rFont val="Arial"/>
        <family val="2"/>
      </rPr>
      <t xml:space="preserve"> CA3  -  </t>
    </r>
    <r>
      <rPr>
        <sz val="10"/>
        <color indexed="18"/>
        <rFont val="Wingdings 2"/>
        <family val="1"/>
        <charset val="2"/>
      </rPr>
      <t>k</t>
    </r>
    <r>
      <rPr>
        <sz val="10"/>
        <color indexed="18"/>
        <rFont val="Arial"/>
        <family val="2"/>
      </rPr>
      <t xml:space="preserve"> CA12  -  </t>
    </r>
    <r>
      <rPr>
        <sz val="10"/>
        <color indexed="18"/>
        <rFont val="Wingdings 2"/>
        <family val="1"/>
        <charset val="2"/>
      </rPr>
      <t>l</t>
    </r>
    <r>
      <rPr>
        <sz val="10"/>
        <color indexed="18"/>
        <rFont val="Arial"/>
        <family val="2"/>
      </rPr>
      <t xml:space="preserve"> CA12E</t>
    </r>
  </si>
  <si>
    <r>
      <t xml:space="preserve">Déclarations de TVA effectuées par :   </t>
    </r>
    <r>
      <rPr>
        <sz val="10"/>
        <color indexed="18"/>
        <rFont val="Wingdings"/>
        <charset val="2"/>
      </rPr>
      <t></t>
    </r>
    <r>
      <rPr>
        <sz val="10"/>
        <color indexed="18"/>
        <rFont val="Arial"/>
        <family val="2"/>
      </rPr>
      <t xml:space="preserve"> le cabinet comptable  -  </t>
    </r>
    <r>
      <rPr>
        <sz val="10"/>
        <color indexed="18"/>
        <rFont val="Wingdings 2"/>
        <family val="1"/>
        <charset val="2"/>
      </rPr>
      <t>k</t>
    </r>
    <r>
      <rPr>
        <sz val="9.6"/>
        <color indexed="18"/>
        <rFont val="Arial"/>
        <family val="2"/>
      </rPr>
      <t xml:space="preserve"> l'adhérent</t>
    </r>
  </si>
  <si>
    <r>
      <t>Nota</t>
    </r>
    <r>
      <rPr>
        <b/>
        <sz val="10"/>
        <color indexed="18"/>
        <rFont val="Arial"/>
        <family val="2"/>
      </rPr>
      <t xml:space="preserve"> :</t>
    </r>
  </si>
  <si>
    <t xml:space="preserve">DECLARATION DU PROFESSIONNEL </t>
  </si>
  <si>
    <t>DE L'EXPERTISE COMPTABLE</t>
  </si>
  <si>
    <t>Tableau obligatoire</t>
  </si>
  <si>
    <r>
      <t>Je soussigné (e</t>
    </r>
    <r>
      <rPr>
        <sz val="10"/>
        <color indexed="18"/>
        <rFont val="Arial"/>
        <family val="2"/>
      </rPr>
      <t>) :</t>
    </r>
  </si>
  <si>
    <t>Identification du professionnel de la comptabilité</t>
  </si>
  <si>
    <t>Dénomination :</t>
  </si>
  <si>
    <t>N° SIRET :</t>
  </si>
  <si>
    <t>Adresse :</t>
  </si>
  <si>
    <t>déclare que la comptabilité de</t>
  </si>
  <si>
    <t>Identification de l'entreprise adhérente</t>
  </si>
  <si>
    <t>Nom :</t>
  </si>
  <si>
    <t>Profession :</t>
  </si>
  <si>
    <t>Adhérent du centre de gestion agréé</t>
  </si>
  <si>
    <t>Identification du centre de gestion agréé</t>
  </si>
  <si>
    <t>N° Agrément :</t>
  </si>
  <si>
    <t>Désignation :</t>
  </si>
  <si>
    <t xml:space="preserve">57 AVENUE DE BRETAGNE - 76100 ROUEN </t>
  </si>
  <si>
    <t>Réponse</t>
  </si>
  <si>
    <t>La présente déclaration est délivrée pour servir et valoir ce que de droit.</t>
  </si>
  <si>
    <t>Le</t>
  </si>
  <si>
    <t>Nom du signataire :</t>
  </si>
  <si>
    <t>Produits-classe 70</t>
  </si>
  <si>
    <t xml:space="preserve">Autres produits </t>
  </si>
  <si>
    <t xml:space="preserve"> - classe7</t>
  </si>
  <si>
    <t xml:space="preserve">Compte de régularisation </t>
  </si>
  <si>
    <r>
      <t>fin</t>
    </r>
    <r>
      <rPr>
        <b/>
        <sz val="8"/>
        <color indexed="9"/>
        <rFont val="Arial"/>
        <family val="2"/>
      </rPr>
      <t xml:space="preserve"> d'exercice (N-1)</t>
    </r>
  </si>
  <si>
    <t>Compte de régularisation</t>
  </si>
  <si>
    <r>
      <t>fin</t>
    </r>
    <r>
      <rPr>
        <b/>
        <sz val="8"/>
        <color indexed="9"/>
        <rFont val="Arial"/>
        <family val="2"/>
      </rPr>
      <t xml:space="preserve"> d'exercice (N)</t>
    </r>
  </si>
  <si>
    <t xml:space="preserve">Soldes des comptes TVA </t>
  </si>
  <si>
    <t xml:space="preserve"> Taux 1</t>
  </si>
  <si>
    <t xml:space="preserve"> Taux 2</t>
  </si>
  <si>
    <t>à la clôture</t>
  </si>
  <si>
    <r>
      <t>445 (</t>
    </r>
    <r>
      <rPr>
        <sz val="8"/>
        <color indexed="18"/>
        <rFont val="Arial"/>
        <family val="2"/>
      </rPr>
      <t>souvent</t>
    </r>
    <r>
      <rPr>
        <b/>
        <sz val="8"/>
        <color indexed="18"/>
        <rFont val="Arial"/>
        <family val="2"/>
      </rPr>
      <t xml:space="preserve"> 4487)</t>
    </r>
  </si>
  <si>
    <r>
      <t>Assujettissement partiel</t>
    </r>
    <r>
      <rPr>
        <sz val="10"/>
        <color indexed="18"/>
        <rFont val="Arial"/>
        <family val="2"/>
      </rPr>
      <t xml:space="preserve"> :  </t>
    </r>
    <r>
      <rPr>
        <sz val="10"/>
        <color indexed="18"/>
        <rFont val="Wingdings"/>
        <charset val="2"/>
      </rPr>
      <t></t>
    </r>
    <r>
      <rPr>
        <sz val="10"/>
        <color indexed="18"/>
        <rFont val="Arial"/>
        <family val="2"/>
      </rPr>
      <t xml:space="preserve">  Oui    -   </t>
    </r>
    <r>
      <rPr>
        <sz val="10"/>
        <color indexed="18"/>
        <rFont val="Wingdings"/>
        <charset val="2"/>
      </rPr>
      <t></t>
    </r>
    <r>
      <rPr>
        <sz val="10"/>
        <color indexed="18"/>
        <rFont val="Arial"/>
        <family val="2"/>
      </rPr>
      <t xml:space="preserve">  Non</t>
    </r>
  </si>
  <si>
    <t>Les signes opératoires notés devant les libellés de la colonne "Données Comptables" sont présents pour expliquer le mode opératoire afin de calculer le montant "Total". Cela ne préjuge pas du signe que peut avoir le montant transmis dans les données des c</t>
  </si>
  <si>
    <t>expliquer le mode opératoire afin de calculer le montant "Total". Cela ne préjuge pas du signe que peut avoir le montant transmis dans les données des colonnes suivantes.</t>
  </si>
  <si>
    <t>le montant transmis dans les données des colonnes suivantes.</t>
  </si>
  <si>
    <t>d'immobilisations, Transferts de charges, etc…</t>
  </si>
  <si>
    <t xml:space="preserve">Dans chacune colonne doit figurer les montants de TVA associé à son taux de TVA se trouvant en tête de </t>
  </si>
  <si>
    <t>colonne, Le tableau peut dont faire transiter jusqu'à 6 taux de TVA différent dont 4 prédéfinis,</t>
  </si>
  <si>
    <t xml:space="preserve">Pour une TVA sur les encaissements : le montant de la TVA sur les clients dûs à la date de clôture de </t>
  </si>
  <si>
    <t>l'exercice. Le rapprochement peut s'effectuer avec les créances clients restantes (différences entre les lignes créances clients (comptes 410 à 4164) et les lignes avances clients (comptes 4191 - 4196 - 4197)) de la partie du tableau "corrections fin d'exercice".</t>
  </si>
  <si>
    <t>lignes créances clients (comptes 410 à 4164) et les lignes avances clients (comptes 4191 - 4196 - 4197)) de la partie du tableau "corrections fin d'exercice".</t>
  </si>
  <si>
    <t xml:space="preserve"> 4197)) de la partie du tableau "corrections fin d'exercice".</t>
  </si>
  <si>
    <t>BR</t>
  </si>
  <si>
    <t>BJ</t>
  </si>
  <si>
    <t>BK</t>
  </si>
  <si>
    <t>BL</t>
  </si>
  <si>
    <t>BM</t>
  </si>
  <si>
    <t>BN</t>
  </si>
  <si>
    <t>X1</t>
  </si>
  <si>
    <t>AB</t>
  </si>
  <si>
    <t>OGD1</t>
  </si>
  <si>
    <t>SIGNATURE</t>
  </si>
  <si>
    <t>AA1</t>
  </si>
  <si>
    <t>AC1</t>
  </si>
  <si>
    <t>CA1</t>
  </si>
  <si>
    <t>CB2</t>
  </si>
  <si>
    <t>CC3</t>
  </si>
  <si>
    <t>CD4</t>
  </si>
  <si>
    <t>AJ</t>
  </si>
  <si>
    <t>AU</t>
  </si>
  <si>
    <t>AV</t>
  </si>
  <si>
    <t>AW</t>
  </si>
  <si>
    <t>OGCAE01</t>
  </si>
  <si>
    <t>Col1</t>
  </si>
  <si>
    <t>Col2</t>
  </si>
  <si>
    <t>Col3</t>
  </si>
  <si>
    <t>Col4</t>
  </si>
  <si>
    <t>Col5</t>
  </si>
  <si>
    <t>Col6</t>
  </si>
  <si>
    <t>Col7</t>
  </si>
  <si>
    <t>Col8</t>
  </si>
  <si>
    <t>OGCCE01</t>
  </si>
  <si>
    <t>OGCDD101</t>
  </si>
  <si>
    <t>OGCDD102</t>
  </si>
  <si>
    <t>OGCDD103</t>
  </si>
  <si>
    <t>OGBA605</t>
  </si>
  <si>
    <t>OGCDD104</t>
  </si>
  <si>
    <t>OGCDD105</t>
  </si>
  <si>
    <t>OG59AD</t>
  </si>
  <si>
    <t>OG59AB</t>
  </si>
  <si>
    <t>OG59AQ</t>
  </si>
  <si>
    <t>OGBA031</t>
  </si>
  <si>
    <t>OGCDD106</t>
  </si>
  <si>
    <t>OGCDD107</t>
  </si>
  <si>
    <t>OGBA060</t>
  </si>
  <si>
    <t>OGBA061</t>
  </si>
  <si>
    <t>OGBA062</t>
  </si>
  <si>
    <t>OG65BC</t>
  </si>
  <si>
    <t>OGCDD108</t>
  </si>
  <si>
    <t>OGCDD109</t>
  </si>
  <si>
    <t>OGCDD110</t>
  </si>
  <si>
    <t>OGCDD111</t>
  </si>
  <si>
    <t>OGCDD112</t>
  </si>
  <si>
    <t>OGCDD113</t>
  </si>
  <si>
    <t>OGCDD114</t>
  </si>
  <si>
    <t>OGCDD115</t>
  </si>
  <si>
    <t>OGBA042</t>
  </si>
  <si>
    <t>OG65AE</t>
  </si>
  <si>
    <t>OGCE701</t>
  </si>
  <si>
    <t>OGCE702</t>
  </si>
  <si>
    <t>OGCE703</t>
  </si>
  <si>
    <t>OGCE704</t>
  </si>
  <si>
    <t>OGCE705</t>
  </si>
  <si>
    <t>OGCE706</t>
  </si>
  <si>
    <t>OGCE707</t>
  </si>
  <si>
    <t>OGCE708</t>
  </si>
  <si>
    <t>OGCE709</t>
  </si>
  <si>
    <t>OGCE710</t>
  </si>
  <si>
    <t>OGCE711</t>
  </si>
  <si>
    <t>OGCE712</t>
  </si>
  <si>
    <t>OGCE713</t>
  </si>
  <si>
    <t>OGCE714</t>
  </si>
  <si>
    <t>OGCE715</t>
  </si>
  <si>
    <t>OGCE716</t>
  </si>
  <si>
    <t>OGCE717</t>
  </si>
  <si>
    <t>OGCE718</t>
  </si>
  <si>
    <t>OGCMR101</t>
  </si>
  <si>
    <t>OGCMR102</t>
  </si>
  <si>
    <t>OGCMR103</t>
  </si>
  <si>
    <t>OGCMR104</t>
  </si>
  <si>
    <t>OGCMR105</t>
  </si>
  <si>
    <t>OGCMR106</t>
  </si>
  <si>
    <t>OGCMR107</t>
  </si>
  <si>
    <t>OGCE901</t>
  </si>
  <si>
    <t>OGCE902</t>
  </si>
  <si>
    <t>OGCE903</t>
  </si>
  <si>
    <t>OGCE904</t>
  </si>
  <si>
    <t>OGCE905</t>
  </si>
  <si>
    <t>OGCE906</t>
  </si>
  <si>
    <t>OGCE907</t>
  </si>
  <si>
    <t>OGCE908</t>
  </si>
  <si>
    <t>OGCE909</t>
  </si>
  <si>
    <t>OGCE910</t>
  </si>
  <si>
    <t>OGCE911</t>
  </si>
  <si>
    <t>OGCE912</t>
  </si>
  <si>
    <t>OGCE913</t>
  </si>
  <si>
    <t>OGCE914</t>
  </si>
  <si>
    <t>OGCE915</t>
  </si>
  <si>
    <t>OGCE916</t>
  </si>
  <si>
    <t>OGCEE01</t>
  </si>
  <si>
    <t>OGCEF01</t>
  </si>
  <si>
    <t>OGCMR108</t>
  </si>
  <si>
    <t>OGCMR109</t>
  </si>
  <si>
    <t>OGCMR110</t>
  </si>
  <si>
    <t>OGCMR111</t>
  </si>
  <si>
    <t>OGCMR112</t>
  </si>
  <si>
    <t>OGCMR113</t>
  </si>
  <si>
    <t>OGCMR114</t>
  </si>
  <si>
    <t>OGCMR115</t>
  </si>
  <si>
    <t>OGBA063</t>
  </si>
  <si>
    <t>OGBA064</t>
  </si>
  <si>
    <t>OGBA065</t>
  </si>
  <si>
    <t>OG67AL</t>
  </si>
  <si>
    <t>OG67AM</t>
  </si>
  <si>
    <t>OGCQ101</t>
  </si>
  <si>
    <t>OG67AD</t>
  </si>
  <si>
    <t>OGCR101</t>
  </si>
  <si>
    <t>OG57AP_1</t>
  </si>
  <si>
    <t>OGCR104</t>
  </si>
  <si>
    <t>OGCR108</t>
  </si>
  <si>
    <t>OG57AA</t>
  </si>
  <si>
    <t>OGCR103</t>
  </si>
  <si>
    <t>OGCR105</t>
  </si>
  <si>
    <t>OG57AP_2</t>
  </si>
  <si>
    <t>OG57AM</t>
  </si>
  <si>
    <t>OGCR106</t>
  </si>
  <si>
    <t>OG57AG</t>
  </si>
  <si>
    <t>OGCR109</t>
  </si>
  <si>
    <t>OGCR102</t>
  </si>
  <si>
    <t>OGCR107</t>
  </si>
  <si>
    <t>OG56CA_1</t>
  </si>
  <si>
    <t>OG56CA_2</t>
  </si>
  <si>
    <t>OG56CA_3</t>
  </si>
  <si>
    <t>OG56CA_4</t>
  </si>
  <si>
    <t>OG56CA_5</t>
  </si>
  <si>
    <t>OG56CA_6</t>
  </si>
  <si>
    <t>OG56CA_7</t>
  </si>
  <si>
    <t>OG56CA_8</t>
  </si>
  <si>
    <t>OG56CA_9</t>
  </si>
  <si>
    <t>OG56CA_10</t>
  </si>
  <si>
    <t>OG56CA_11</t>
  </si>
  <si>
    <t>OG56CA_12</t>
  </si>
  <si>
    <t>OG56CA_13</t>
  </si>
  <si>
    <t>OG56CA_14</t>
  </si>
  <si>
    <t>OG56CA_15</t>
  </si>
  <si>
    <t>OG56CA_16</t>
  </si>
  <si>
    <t>OG56CA_17</t>
  </si>
  <si>
    <t>OG56CA_18</t>
  </si>
  <si>
    <t>OG56CA_19</t>
  </si>
  <si>
    <t>OG56CA_20</t>
  </si>
  <si>
    <t>OG56CA_21</t>
  </si>
  <si>
    <t>OG56CA_22</t>
  </si>
  <si>
    <t>OG56CA_23</t>
  </si>
  <si>
    <t>OG56CA_24</t>
  </si>
  <si>
    <t>OG56CA_25</t>
  </si>
  <si>
    <t>OG56CA_26</t>
  </si>
  <si>
    <t>OG56CA_27</t>
  </si>
  <si>
    <t>OG56CA_28</t>
  </si>
  <si>
    <t>OG56CA_29</t>
  </si>
  <si>
    <t>OG56CA_30</t>
  </si>
  <si>
    <t>OG56CB_1</t>
  </si>
  <si>
    <t>OG56CB_2</t>
  </si>
  <si>
    <t>OG56CB_3</t>
  </si>
  <si>
    <t>OG56CB_4</t>
  </si>
  <si>
    <t>OG56CB_5</t>
  </si>
  <si>
    <t>OG56CB_6</t>
  </si>
  <si>
    <t>OG56CB_7</t>
  </si>
  <si>
    <t>OG56CB_8</t>
  </si>
  <si>
    <t>OG56CB_9</t>
  </si>
  <si>
    <t>OG56CB_10</t>
  </si>
  <si>
    <t>OG56CB_11</t>
  </si>
  <si>
    <t>OG56CB_12</t>
  </si>
  <si>
    <t>OG56CB_13</t>
  </si>
  <si>
    <t>OG56CB_14</t>
  </si>
  <si>
    <t>OG56CB_15</t>
  </si>
  <si>
    <t>OG56CB_16</t>
  </si>
  <si>
    <t>OG56CB_17</t>
  </si>
  <si>
    <t>OG56CB_18</t>
  </si>
  <si>
    <t>OG56CB_19</t>
  </si>
  <si>
    <t>OG56CB_20</t>
  </si>
  <si>
    <t>OG56CB_21</t>
  </si>
  <si>
    <t>OG56CB_22</t>
  </si>
  <si>
    <t>OG56CB_23</t>
  </si>
  <si>
    <t>OG56CB_24</t>
  </si>
  <si>
    <t>OG56CB_25</t>
  </si>
  <si>
    <t>OG56CB_26</t>
  </si>
  <si>
    <t>OG56CB_27</t>
  </si>
  <si>
    <t>OG56CB_28</t>
  </si>
  <si>
    <t>OG56CB_29</t>
  </si>
  <si>
    <t>OG56CB_30</t>
  </si>
  <si>
    <t>OG56CC_1</t>
  </si>
  <si>
    <t>OG56CC_2</t>
  </si>
  <si>
    <t>OG56CC_3</t>
  </si>
  <si>
    <t>OG56CC_4</t>
  </si>
  <si>
    <t>OG56CC_5</t>
  </si>
  <si>
    <t>OG56CC_6</t>
  </si>
  <si>
    <t>OG56CC_7</t>
  </si>
  <si>
    <t>OG56CC_8</t>
  </si>
  <si>
    <t>OG56CC_9</t>
  </si>
  <si>
    <t>OG56CC_10</t>
  </si>
  <si>
    <t>OG56CC_11</t>
  </si>
  <si>
    <t>OG56CC_12</t>
  </si>
  <si>
    <t>OG56CC_13</t>
  </si>
  <si>
    <t>OG56CC_14</t>
  </si>
  <si>
    <t>OG56CC_15</t>
  </si>
  <si>
    <t>OG56CC_16</t>
  </si>
  <si>
    <t>OG56CC_17</t>
  </si>
  <si>
    <t>OG56CC_18</t>
  </si>
  <si>
    <t>OG56CC_19</t>
  </si>
  <si>
    <t>OG56CC_20</t>
  </si>
  <si>
    <t>OG56CC_21</t>
  </si>
  <si>
    <t>OG56CC_22</t>
  </si>
  <si>
    <t>OG56CC_23</t>
  </si>
  <si>
    <t>OG56CJ_1</t>
  </si>
  <si>
    <t>OG56CJ_2</t>
  </si>
  <si>
    <t>OG56CJ_3</t>
  </si>
  <si>
    <t>OG56CJ_4</t>
  </si>
  <si>
    <t>OG56CJ_5</t>
  </si>
  <si>
    <t>OG56CJ_6</t>
  </si>
  <si>
    <t>OG56CJ_7</t>
  </si>
  <si>
    <t>OG56CJ_8</t>
  </si>
  <si>
    <t>OG56CJ_9</t>
  </si>
  <si>
    <t>OG56CJ_10</t>
  </si>
  <si>
    <t>OG56CJ_11</t>
  </si>
  <si>
    <t>OG56CJ_12</t>
  </si>
  <si>
    <t>OG56CJ_13</t>
  </si>
  <si>
    <t>OG56CJ_14</t>
  </si>
  <si>
    <t>OG56CJ_15</t>
  </si>
  <si>
    <t>OG56CJ_16</t>
  </si>
  <si>
    <t>OG56CJ_17</t>
  </si>
  <si>
    <t>OG56CJ_18</t>
  </si>
  <si>
    <t>OG56CJ_19</t>
  </si>
  <si>
    <t>OG56CJ_20</t>
  </si>
  <si>
    <t>OG56CJ_21</t>
  </si>
  <si>
    <t>OG56CJ_22</t>
  </si>
  <si>
    <t>OG56CJ_23</t>
  </si>
  <si>
    <t>OGBA001</t>
  </si>
  <si>
    <t>OGBA005</t>
  </si>
  <si>
    <t>OGBA006</t>
  </si>
  <si>
    <t>OGBA002</t>
  </si>
  <si>
    <t>OGBA007</t>
  </si>
  <si>
    <t>OGCR204</t>
  </si>
  <si>
    <t>OG53AJ</t>
  </si>
  <si>
    <t>OG53AP</t>
  </si>
  <si>
    <t>OG53AL</t>
  </si>
  <si>
    <t>OG53AF</t>
  </si>
  <si>
    <t>OG53AG</t>
  </si>
  <si>
    <t>OG58AA_1</t>
  </si>
  <si>
    <t>OG58AA_2</t>
  </si>
  <si>
    <t>OG58AA_3</t>
  </si>
  <si>
    <t>OG58AA_4</t>
  </si>
  <si>
    <t>OG58AA_5</t>
  </si>
  <si>
    <t>OG58AA_6</t>
  </si>
  <si>
    <t>OG58AA_7</t>
  </si>
  <si>
    <t>OG58AA_8</t>
  </si>
  <si>
    <t>OG58AA_9</t>
  </si>
  <si>
    <t>OG58AA_10</t>
  </si>
  <si>
    <t>OG58AA_11</t>
  </si>
  <si>
    <t>OG58AA_12</t>
  </si>
  <si>
    <t>OG58AA_13</t>
  </si>
  <si>
    <t>OG58AA_14</t>
  </si>
  <si>
    <t>OG58AA_15</t>
  </si>
  <si>
    <t>OG58AA_16</t>
  </si>
  <si>
    <t>OG58AA_17</t>
  </si>
  <si>
    <t>OG58AA_18</t>
  </si>
  <si>
    <t>OG58AA_19</t>
  </si>
  <si>
    <t>OG58AA_20</t>
  </si>
  <si>
    <t>OG58AA_21</t>
  </si>
  <si>
    <t>OG58AA_22</t>
  </si>
  <si>
    <t>OG58AK_1</t>
  </si>
  <si>
    <t>OG58AK_2</t>
  </si>
  <si>
    <t>OG58AK_3</t>
  </si>
  <si>
    <t>OG58AK_4</t>
  </si>
  <si>
    <t>OG58AK_5</t>
  </si>
  <si>
    <t>OG58AK_6</t>
  </si>
  <si>
    <t>OG58AK_7</t>
  </si>
  <si>
    <t>OG58AK_8</t>
  </si>
  <si>
    <t>OG58AK_9</t>
  </si>
  <si>
    <t>OG58AK_10</t>
  </si>
  <si>
    <t>OG58AK_11</t>
  </si>
  <si>
    <t>OG58AK_12</t>
  </si>
  <si>
    <t>OG58AK_13</t>
  </si>
  <si>
    <t>OG58AK_14</t>
  </si>
  <si>
    <t>OG58AK_15</t>
  </si>
  <si>
    <t>OG58AK_16</t>
  </si>
  <si>
    <t>OG58AK_17</t>
  </si>
  <si>
    <t>OG58AK_18</t>
  </si>
  <si>
    <t>OG58AK_19</t>
  </si>
  <si>
    <t>OG58AK_20</t>
  </si>
  <si>
    <t>OG58AK_21</t>
  </si>
  <si>
    <t>OG58AK_22</t>
  </si>
  <si>
    <t>OG60WW</t>
  </si>
  <si>
    <t>OG60AB_1</t>
  </si>
  <si>
    <t>OG60AB_2</t>
  </si>
  <si>
    <t>OG60AB_3</t>
  </si>
  <si>
    <t>OG60AB_4</t>
  </si>
  <si>
    <t>OG60AB_5</t>
  </si>
  <si>
    <t>OG60AB_6</t>
  </si>
  <si>
    <t>OG60AB_8</t>
  </si>
  <si>
    <t>OG60AB_9</t>
  </si>
  <si>
    <t>OG60AB_10</t>
  </si>
  <si>
    <t>OG60AB_11</t>
  </si>
  <si>
    <t>OG60AB_12</t>
  </si>
  <si>
    <t>OG60AB_13</t>
  </si>
  <si>
    <t>OG60AB_14</t>
  </si>
  <si>
    <t>OG60AB_15</t>
  </si>
  <si>
    <t>OG60AB_16</t>
  </si>
  <si>
    <t>OG60AB_17</t>
  </si>
  <si>
    <t>OG60AB_18</t>
  </si>
  <si>
    <t>OG60AB_19</t>
  </si>
  <si>
    <t>OG60AB_20</t>
  </si>
  <si>
    <t>OG60AB_21</t>
  </si>
  <si>
    <t>OG60AB_22</t>
  </si>
  <si>
    <t>OG60AB_23</t>
  </si>
  <si>
    <t>OG60AB_24</t>
  </si>
  <si>
    <t>OG60AB_25</t>
  </si>
  <si>
    <t>OG60AB_26</t>
  </si>
  <si>
    <t>OG60AB_27</t>
  </si>
  <si>
    <t>OG60AB_28</t>
  </si>
  <si>
    <t>OG60AB_29</t>
  </si>
  <si>
    <t>OG60AB_30</t>
  </si>
  <si>
    <t>OG60AB_31</t>
  </si>
  <si>
    <t>OG60AB_7</t>
  </si>
  <si>
    <t>OG65BD</t>
  </si>
  <si>
    <t>OG91AC_1</t>
  </si>
  <si>
    <t>OG91AE_1</t>
  </si>
  <si>
    <t>OG91AD_1</t>
  </si>
  <si>
    <t>OG91AF_1</t>
  </si>
  <si>
    <t>OG91AG_1</t>
  </si>
  <si>
    <t>OG91AB_1</t>
  </si>
  <si>
    <t>OG91AP_1</t>
  </si>
  <si>
    <t>OG91AC_2</t>
  </si>
  <si>
    <t>OG91AC_3</t>
  </si>
  <si>
    <t>OG91AC_4</t>
  </si>
  <si>
    <t>OG91AC_5</t>
  </si>
  <si>
    <t>OG91AC_6</t>
  </si>
  <si>
    <t>OG91AC_7</t>
  </si>
  <si>
    <t>OG91AC_8</t>
  </si>
  <si>
    <t>OG91AE_2</t>
  </si>
  <si>
    <t>OG91AE_3</t>
  </si>
  <si>
    <t>OG91AE_4</t>
  </si>
  <si>
    <t>OG91AE_5</t>
  </si>
  <si>
    <t>OG91AE_6</t>
  </si>
  <si>
    <t>OG91AE_7</t>
  </si>
  <si>
    <t>OG91AE_8</t>
  </si>
  <si>
    <t>OG91AD_2</t>
  </si>
  <si>
    <t>OG91AD_3</t>
  </si>
  <si>
    <t>OG91AD_4</t>
  </si>
  <si>
    <t>OG91AD_5</t>
  </si>
  <si>
    <t>OG91AD_6</t>
  </si>
  <si>
    <t>OG91AD_7</t>
  </si>
  <si>
    <t>OG91AD_8</t>
  </si>
  <si>
    <t>OG91AF_2</t>
  </si>
  <si>
    <t>OG91AF_3</t>
  </si>
  <si>
    <t>OG91AF_4</t>
  </si>
  <si>
    <t>OG91AF_5</t>
  </si>
  <si>
    <t>OG91AF_6</t>
  </si>
  <si>
    <t>OG91AF_7</t>
  </si>
  <si>
    <t>OG91AF_8</t>
  </si>
  <si>
    <t>OG91AG_2</t>
  </si>
  <si>
    <t>OG91AG_3</t>
  </si>
  <si>
    <t>OG91AG_4</t>
  </si>
  <si>
    <t>OG91AG_5</t>
  </si>
  <si>
    <t>OG91AG_6</t>
  </si>
  <si>
    <t>OG91AG_7</t>
  </si>
  <si>
    <t>OG91AG_8</t>
  </si>
  <si>
    <t>OG91AB_2</t>
  </si>
  <si>
    <t>OG91AB_3</t>
  </si>
  <si>
    <t>OG91AB_4</t>
  </si>
  <si>
    <t>OG91AB_5</t>
  </si>
  <si>
    <t>OG91AB_6</t>
  </si>
  <si>
    <t>OG91AB_7</t>
  </si>
  <si>
    <t>OG91AB_8</t>
  </si>
  <si>
    <t>OG91AP_2</t>
  </si>
  <si>
    <t>OG91AP_3</t>
  </si>
  <si>
    <t>OG91AP_4</t>
  </si>
  <si>
    <t>OG91AP_5</t>
  </si>
  <si>
    <t>OG91AP_6</t>
  </si>
  <si>
    <t>OG91AP_7</t>
  </si>
  <si>
    <t>OG91AP_8</t>
  </si>
  <si>
    <t>OG91BC</t>
  </si>
  <si>
    <t>OG91BE</t>
  </si>
  <si>
    <t>OG91BD</t>
  </si>
  <si>
    <t>OG91BF</t>
  </si>
  <si>
    <t>OG91BG</t>
  </si>
  <si>
    <t>OG91BB</t>
  </si>
  <si>
    <t>OG91BP</t>
  </si>
  <si>
    <t>OG91BR</t>
  </si>
  <si>
    <t>OG91BS</t>
  </si>
  <si>
    <t>OG91BT</t>
  </si>
  <si>
    <t>OG91BU</t>
  </si>
  <si>
    <t>OG91BV</t>
  </si>
  <si>
    <t>OG91BW</t>
  </si>
  <si>
    <t>OG91BY</t>
  </si>
  <si>
    <t>OG91CC_1</t>
  </si>
  <si>
    <t>OG91CC_2</t>
  </si>
  <si>
    <t>OG91CC_3</t>
  </si>
  <si>
    <t>OG91CD_1</t>
  </si>
  <si>
    <t>OG91CD_2</t>
  </si>
  <si>
    <t>OG91CD_3</t>
  </si>
  <si>
    <t>OG91CE_1</t>
  </si>
  <si>
    <t>OG91CE_2</t>
  </si>
  <si>
    <t>OG91CE_3</t>
  </si>
  <si>
    <t>OG91CF_1</t>
  </si>
  <si>
    <t>OG91CF_2</t>
  </si>
  <si>
    <t>OG91CF_3</t>
  </si>
  <si>
    <t>OG91CG_1</t>
  </si>
  <si>
    <t>OG91CG_2</t>
  </si>
  <si>
    <t>OG91CG_3</t>
  </si>
  <si>
    <t>OG91CB_1</t>
  </si>
  <si>
    <t>OG91CB_2</t>
  </si>
  <si>
    <t>OG91CB_3</t>
  </si>
  <si>
    <t>OG91CP_1</t>
  </si>
  <si>
    <t>OG91CP_2</t>
  </si>
  <si>
    <t>OG91CP_3</t>
  </si>
  <si>
    <t>OG91CR_1</t>
  </si>
  <si>
    <t>OG91CR_2</t>
  </si>
  <si>
    <t>OG91CR_3</t>
  </si>
  <si>
    <t>OG91CS_1</t>
  </si>
  <si>
    <t>OG91CS_2</t>
  </si>
  <si>
    <t>OG91CS_3</t>
  </si>
  <si>
    <t>OG91CT_1</t>
  </si>
  <si>
    <t>OG91CT_2</t>
  </si>
  <si>
    <t>OG91CT_3</t>
  </si>
  <si>
    <t>OG91CU_1</t>
  </si>
  <si>
    <t>OG91CU_2</t>
  </si>
  <si>
    <t>OG91CU_3</t>
  </si>
  <si>
    <t>OG91CV_1</t>
  </si>
  <si>
    <t>OG91CV_2</t>
  </si>
  <si>
    <t>OG91CV_3</t>
  </si>
  <si>
    <t>OG91CW_1</t>
  </si>
  <si>
    <t>OG91CW_2</t>
  </si>
  <si>
    <t>OG91CW_3</t>
  </si>
  <si>
    <t>OG91CY_1</t>
  </si>
  <si>
    <t>OG91CY_2</t>
  </si>
  <si>
    <t>OG91CY_3</t>
  </si>
  <si>
    <t>OG91DC</t>
  </si>
  <si>
    <t>OG91EC</t>
  </si>
  <si>
    <t>OG91FC</t>
  </si>
  <si>
    <t>OG91DE</t>
  </si>
  <si>
    <t>OG91EE</t>
  </si>
  <si>
    <t>OG91FE</t>
  </si>
  <si>
    <t>OG91DD</t>
  </si>
  <si>
    <t>OG91ED</t>
  </si>
  <si>
    <t>OG91FD</t>
  </si>
  <si>
    <t>OG91DF</t>
  </si>
  <si>
    <t>OG91EF</t>
  </si>
  <si>
    <t>OG91FF</t>
  </si>
  <si>
    <t>OG91DG</t>
  </si>
  <si>
    <t>OG91EG</t>
  </si>
  <si>
    <t>OG91FG</t>
  </si>
  <si>
    <t>OG91DB</t>
  </si>
  <si>
    <t>OG91EB</t>
  </si>
  <si>
    <t>OG91FB</t>
  </si>
  <si>
    <t>OG91DP</t>
  </si>
  <si>
    <t>OG91EP</t>
  </si>
  <si>
    <t>OG91FP</t>
  </si>
  <si>
    <t>OG91GC_1</t>
  </si>
  <si>
    <t>OG91GC_2</t>
  </si>
  <si>
    <t>OG91GE_1</t>
  </si>
  <si>
    <t>OG91GE_2</t>
  </si>
  <si>
    <t>OG91GD_1</t>
  </si>
  <si>
    <t>OG91GD_2</t>
  </si>
  <si>
    <t>OG91GF_1</t>
  </si>
  <si>
    <t>OG91GF_2</t>
  </si>
  <si>
    <t>OG91GG_1</t>
  </si>
  <si>
    <t>OG91GG_2</t>
  </si>
  <si>
    <t>OG91GB_1</t>
  </si>
  <si>
    <t>OG91GB_2</t>
  </si>
  <si>
    <t>OG91GP_1</t>
  </si>
  <si>
    <t>OG91GP_2</t>
  </si>
  <si>
    <t>OG91HC_1</t>
  </si>
  <si>
    <t>OG91HC_2</t>
  </si>
  <si>
    <t>OG91HE_1</t>
  </si>
  <si>
    <t>OG91HE_2</t>
  </si>
  <si>
    <t>OG91HD_1</t>
  </si>
  <si>
    <t>OG91HD_2</t>
  </si>
  <si>
    <t>OG91HF_1</t>
  </si>
  <si>
    <t>OG91HF_2</t>
  </si>
  <si>
    <t>OG91HG_1</t>
  </si>
  <si>
    <t>OG91HG_2</t>
  </si>
  <si>
    <t>OG91HB_1</t>
  </si>
  <si>
    <t>OG91HB_2</t>
  </si>
  <si>
    <t>OG91HP_1</t>
  </si>
  <si>
    <t>OG91HP_2</t>
  </si>
  <si>
    <t>OG91JC</t>
  </si>
  <si>
    <t>OG91JE</t>
  </si>
  <si>
    <t>OG91JD</t>
  </si>
  <si>
    <t>OG91JF</t>
  </si>
  <si>
    <t>OG91JG</t>
  </si>
  <si>
    <t>OG91JB</t>
  </si>
  <si>
    <t>OG91JP</t>
  </si>
  <si>
    <t>OG91KC_1</t>
  </si>
  <si>
    <t>OG91KC_2</t>
  </si>
  <si>
    <t>OG91KE_1</t>
  </si>
  <si>
    <t>OG91KE_2</t>
  </si>
  <si>
    <t>OG91KD_1</t>
  </si>
  <si>
    <t>OG91KD_2</t>
  </si>
  <si>
    <t>OG91KF_1</t>
  </si>
  <si>
    <t>OG91KF_2</t>
  </si>
  <si>
    <t>OG91KG_1</t>
  </si>
  <si>
    <t>OG91KG_2</t>
  </si>
  <si>
    <t>OG91KB_1</t>
  </si>
  <si>
    <t>OG91KB_2</t>
  </si>
  <si>
    <t>OG91KP_1</t>
  </si>
  <si>
    <t>OG91KP_2</t>
  </si>
  <si>
    <t>OG91LC</t>
  </si>
  <si>
    <t>OG91MC</t>
  </si>
  <si>
    <t>OG91NC</t>
  </si>
  <si>
    <t>OG91LE</t>
  </si>
  <si>
    <t>OG91ME</t>
  </si>
  <si>
    <t>OG91NE</t>
  </si>
  <si>
    <t>OG91LD</t>
  </si>
  <si>
    <t>OG91MD</t>
  </si>
  <si>
    <t>OG91ND</t>
  </si>
  <si>
    <t>OG91LF</t>
  </si>
  <si>
    <t>OG91MF</t>
  </si>
  <si>
    <t>OG91NF</t>
  </si>
  <si>
    <t>OG91LG</t>
  </si>
  <si>
    <t>OG91MG</t>
  </si>
  <si>
    <t>OG91NG</t>
  </si>
  <si>
    <t>OG91LB</t>
  </si>
  <si>
    <t>OG91MB</t>
  </si>
  <si>
    <t>OG91NB</t>
  </si>
  <si>
    <t>OG91LP</t>
  </si>
  <si>
    <t>OG91MP</t>
  </si>
  <si>
    <t>OG91NP</t>
  </si>
  <si>
    <t>OG91PC_1</t>
  </si>
  <si>
    <t>OG91PC_2</t>
  </si>
  <si>
    <t>OG91PE_1</t>
  </si>
  <si>
    <t>OG91PE_2</t>
  </si>
  <si>
    <t>OG91PD_1</t>
  </si>
  <si>
    <t>OG91PD_2</t>
  </si>
  <si>
    <t>OG91PF_1</t>
  </si>
  <si>
    <t>OG91PF_2</t>
  </si>
  <si>
    <t>OG91PG_1</t>
  </si>
  <si>
    <t>OG91PG_2</t>
  </si>
  <si>
    <t>OG91PB_1</t>
  </si>
  <si>
    <t>OG91PB_2</t>
  </si>
  <si>
    <t>OG91PP_1</t>
  </si>
  <si>
    <t>OG91PP_2</t>
  </si>
  <si>
    <t>OG91QC_1</t>
  </si>
  <si>
    <t>OG91QC_2</t>
  </si>
  <si>
    <t>OG91QE_1</t>
  </si>
  <si>
    <t>OG91QE_2</t>
  </si>
  <si>
    <t>OG91QD_1</t>
  </si>
  <si>
    <t>OG91QD_2</t>
  </si>
  <si>
    <t>OG91QF_1</t>
  </si>
  <si>
    <t>OG91QF_2</t>
  </si>
  <si>
    <t>OG91QG_1</t>
  </si>
  <si>
    <t>OG91QG_2</t>
  </si>
  <si>
    <t>OG91QB_1</t>
  </si>
  <si>
    <t>OG91QB_2</t>
  </si>
  <si>
    <t>OG91QP_1</t>
  </si>
  <si>
    <t>OG91QP_2</t>
  </si>
  <si>
    <t>OG91RC</t>
  </si>
  <si>
    <t>OG91RE</t>
  </si>
  <si>
    <t>OG91RD</t>
  </si>
  <si>
    <t>OG91RF</t>
  </si>
  <si>
    <t>OG91RG</t>
  </si>
  <si>
    <t>OG91RB</t>
  </si>
  <si>
    <t>OG91RP</t>
  </si>
  <si>
    <t>OG91SC_1</t>
  </si>
  <si>
    <t>OG91SC_2</t>
  </si>
  <si>
    <t>OG91SE_1</t>
  </si>
  <si>
    <t>OG91SE_2</t>
  </si>
  <si>
    <t>OG91SD_1</t>
  </si>
  <si>
    <t>OG91SD_2</t>
  </si>
  <si>
    <t>OG91SF_1</t>
  </si>
  <si>
    <t>OG91SF_2</t>
  </si>
  <si>
    <t>OG91SG_1</t>
  </si>
  <si>
    <t>OG91SG_2</t>
  </si>
  <si>
    <t>OG91SB_1</t>
  </si>
  <si>
    <t>OG91SB_2</t>
  </si>
  <si>
    <t>OG91SP_1</t>
  </si>
  <si>
    <t>OG91SP_2</t>
  </si>
  <si>
    <t>OG91TC</t>
  </si>
  <si>
    <t>OG91TE</t>
  </si>
  <si>
    <t>OG91TD</t>
  </si>
  <si>
    <t>OG91TF</t>
  </si>
  <si>
    <t>OG91TG</t>
  </si>
  <si>
    <t>OG91TB</t>
  </si>
  <si>
    <t>OG91TP</t>
  </si>
  <si>
    <t>OG91UC</t>
  </si>
  <si>
    <t>OG91UE</t>
  </si>
  <si>
    <t>OG91UD</t>
  </si>
  <si>
    <t>OG91UF</t>
  </si>
  <si>
    <t>OG91UG</t>
  </si>
  <si>
    <t>OG91UB</t>
  </si>
  <si>
    <t>OG91UP</t>
  </si>
  <si>
    <t>OG91VC</t>
  </si>
  <si>
    <t>OG91VE</t>
  </si>
  <si>
    <t>OG91VD</t>
  </si>
  <si>
    <t>OG91VF</t>
  </si>
  <si>
    <t>OG91VG</t>
  </si>
  <si>
    <t>OG91VB</t>
  </si>
  <si>
    <t>OG91VP</t>
  </si>
  <si>
    <t>OG91WC</t>
  </si>
  <si>
    <t>OG91WE</t>
  </si>
  <si>
    <t>OG91WD</t>
  </si>
  <si>
    <t>OG91WF</t>
  </si>
  <si>
    <t>OG91WG</t>
  </si>
  <si>
    <t>OG91WB</t>
  </si>
  <si>
    <t>OG91WP</t>
  </si>
  <si>
    <t>OG91XC</t>
  </si>
  <si>
    <t>OG91YC</t>
  </si>
  <si>
    <t>OG91ZC</t>
  </si>
  <si>
    <t>OG91XE</t>
  </si>
  <si>
    <t>OG91YE</t>
  </si>
  <si>
    <t>OG91ZE</t>
  </si>
  <si>
    <t>OG91XD</t>
  </si>
  <si>
    <t>OG91YD</t>
  </si>
  <si>
    <t>OG91ZD</t>
  </si>
  <si>
    <t>OG91XF</t>
  </si>
  <si>
    <t>OG91YF</t>
  </si>
  <si>
    <t>OG91ZF</t>
  </si>
  <si>
    <t>OG91XG</t>
  </si>
  <si>
    <t>OG91YG</t>
  </si>
  <si>
    <t>OG91ZG</t>
  </si>
  <si>
    <t>OG91XB</t>
  </si>
  <si>
    <t>OG91YB</t>
  </si>
  <si>
    <t>OG91ZB</t>
  </si>
  <si>
    <t>OG91XP</t>
  </si>
  <si>
    <t>OG91YP</t>
  </si>
  <si>
    <t>OG91ZP</t>
  </si>
  <si>
    <t>OG91BJ</t>
  </si>
  <si>
    <t>OG91BK</t>
  </si>
  <si>
    <t>OG91BL</t>
  </si>
  <si>
    <t>OG91BM</t>
  </si>
  <si>
    <t>OG91BN</t>
  </si>
  <si>
    <t>OG91AJ</t>
  </si>
  <si>
    <t>OG91AH</t>
  </si>
  <si>
    <t>OG91AK</t>
  </si>
  <si>
    <t>OG91AM</t>
  </si>
  <si>
    <t>OG91AS</t>
  </si>
  <si>
    <t>OG91AU</t>
  </si>
  <si>
    <t>OG91AV</t>
  </si>
  <si>
    <t>OG91AW</t>
  </si>
  <si>
    <t>OG91AX</t>
  </si>
  <si>
    <t>OG91AY</t>
  </si>
  <si>
    <t>OG91AZ</t>
  </si>
  <si>
    <t>OG91DR</t>
  </si>
  <si>
    <t>OG91DT</t>
  </si>
  <si>
    <t>OG91ER</t>
  </si>
  <si>
    <t>OG91ES</t>
  </si>
  <si>
    <t>OG91ET</t>
  </si>
  <si>
    <t>OG91EU</t>
  </si>
  <si>
    <t>OG91ZZ_1</t>
  </si>
  <si>
    <t>OG91ZZ_2</t>
  </si>
  <si>
    <t>OG91ZZ_3</t>
  </si>
  <si>
    <t>OG91ZZ_4</t>
  </si>
  <si>
    <t>OGCE719</t>
  </si>
  <si>
    <t>OGCE720</t>
  </si>
  <si>
    <t>OGCE101</t>
  </si>
  <si>
    <t>OGCE201</t>
  </si>
  <si>
    <t>OGCE802</t>
  </si>
  <si>
    <t>OGCE803</t>
  </si>
  <si>
    <t>OGCE801</t>
  </si>
  <si>
    <t>OGCE804</t>
  </si>
  <si>
    <t>OGCEO01</t>
  </si>
  <si>
    <t>OGCEO02</t>
  </si>
  <si>
    <t>OGCEO03</t>
  </si>
  <si>
    <t>OGCEO04</t>
  </si>
  <si>
    <t>OGCGE01</t>
  </si>
  <si>
    <t>OGCQ201</t>
  </si>
  <si>
    <t>OGCRE01</t>
  </si>
  <si>
    <t>OGCRF109</t>
  </si>
  <si>
    <t>OGCRF110</t>
  </si>
  <si>
    <t>OGCRF111</t>
  </si>
  <si>
    <t>OGCRF112</t>
  </si>
  <si>
    <t>OGCRF113</t>
  </si>
  <si>
    <t>OGCRF114</t>
  </si>
  <si>
    <t>OGCRF115</t>
  </si>
  <si>
    <t>OGCTC101</t>
  </si>
  <si>
    <t>OGCTC102</t>
  </si>
  <si>
    <t>OGCTC103</t>
  </si>
  <si>
    <t>OGCTC104</t>
  </si>
  <si>
    <t>OGCTC105</t>
  </si>
  <si>
    <t>OGCTC106</t>
  </si>
  <si>
    <t>OGCTC107</t>
  </si>
  <si>
    <t>OGCTC108</t>
  </si>
  <si>
    <t>OGCTC109</t>
  </si>
  <si>
    <t>OGCTC110</t>
  </si>
  <si>
    <t>OGCTC111</t>
  </si>
  <si>
    <t>OGCTC112</t>
  </si>
  <si>
    <t>OGCTC113</t>
  </si>
  <si>
    <t>OGCTC114</t>
  </si>
  <si>
    <t>OGCTC115</t>
  </si>
  <si>
    <t>OGCXS10</t>
  </si>
  <si>
    <t>OGCXS11</t>
  </si>
  <si>
    <t>OGCXS12</t>
  </si>
  <si>
    <t>OGCXS13</t>
  </si>
  <si>
    <t>OGCXS14</t>
  </si>
  <si>
    <t>OGCXS15</t>
  </si>
  <si>
    <t>OGCXS16</t>
  </si>
  <si>
    <t>OGCXS17</t>
  </si>
  <si>
    <t>OGCXS18</t>
  </si>
  <si>
    <t>OGCXS19</t>
  </si>
  <si>
    <t>OGCXS20</t>
  </si>
  <si>
    <t>OGCXS21</t>
  </si>
  <si>
    <t>OGCXS22</t>
  </si>
  <si>
    <t>OGCXS23</t>
  </si>
  <si>
    <t>OGCXS24</t>
  </si>
  <si>
    <t>OGCXS25</t>
  </si>
  <si>
    <t>OGCXS26</t>
  </si>
  <si>
    <t>OGCXS27</t>
  </si>
  <si>
    <t>OGCXS28</t>
  </si>
  <si>
    <t>OGCXS29</t>
  </si>
  <si>
    <t>OGCXS30</t>
  </si>
  <si>
    <t>OGCXS31</t>
  </si>
  <si>
    <t>OGCXS32</t>
  </si>
  <si>
    <t>OGCXS9</t>
  </si>
  <si>
    <t>OGCXS94</t>
  </si>
  <si>
    <t>OGCZ001</t>
  </si>
  <si>
    <t>OGCZ002</t>
  </si>
  <si>
    <t>OGCZ003</t>
  </si>
  <si>
    <t>OGCZ004</t>
  </si>
  <si>
    <t>OGCZ005</t>
  </si>
  <si>
    <t>OGCZ006</t>
  </si>
  <si>
    <t>OGCZ007</t>
  </si>
  <si>
    <t>OGCZ008</t>
  </si>
  <si>
    <t>OGCZ009</t>
  </si>
  <si>
    <t>OGCZ010</t>
  </si>
  <si>
    <t>OGCZ011</t>
  </si>
  <si>
    <t>OGCZ012</t>
  </si>
  <si>
    <t>OGCZ013</t>
  </si>
  <si>
    <t>OGCZ014</t>
  </si>
  <si>
    <t>OGCZ015</t>
  </si>
  <si>
    <t>OGCZ016</t>
  </si>
  <si>
    <t>OGCZ017</t>
  </si>
  <si>
    <t>OGCZ018</t>
  </si>
  <si>
    <t>OGCZ019</t>
  </si>
  <si>
    <t>OGCZ020</t>
  </si>
  <si>
    <t>OGCZ021</t>
  </si>
  <si>
    <t>OGCZ022</t>
  </si>
  <si>
    <t>OGCZ023</t>
  </si>
  <si>
    <t>OGCZ024</t>
  </si>
  <si>
    <t>OGCZ025</t>
  </si>
  <si>
    <t>OGCZ026</t>
  </si>
  <si>
    <t>OGCZ027</t>
  </si>
  <si>
    <t>OGCZ028</t>
  </si>
  <si>
    <t>OGCZ029</t>
  </si>
  <si>
    <t>OGCZ030</t>
  </si>
  <si>
    <t>OGCZ031</t>
  </si>
  <si>
    <t>OGCZ032</t>
  </si>
  <si>
    <t>OGCZ033</t>
  </si>
  <si>
    <t>OGCZ034</t>
  </si>
  <si>
    <t>OGCZ035</t>
  </si>
  <si>
    <t>OGCZ036</t>
  </si>
  <si>
    <t>OGCZ037</t>
  </si>
  <si>
    <t>OGCZ038</t>
  </si>
  <si>
    <t>OGCZ039</t>
  </si>
  <si>
    <t>OGCZ040</t>
  </si>
  <si>
    <t>OGCZ041</t>
  </si>
  <si>
    <t>OGCZ042</t>
  </si>
  <si>
    <t>OGCZ043</t>
  </si>
  <si>
    <t>OGCZ044</t>
  </si>
  <si>
    <t>OGCZ045</t>
  </si>
  <si>
    <t>OGCZ046</t>
  </si>
  <si>
    <t>OGCZ047</t>
  </si>
  <si>
    <t>OGCZ048</t>
  </si>
  <si>
    <t>OGCZ049</t>
  </si>
  <si>
    <t>OGCZ050</t>
  </si>
  <si>
    <t>OGCZ051</t>
  </si>
  <si>
    <t>OGCZ052</t>
  </si>
  <si>
    <t>OGCZ053</t>
  </si>
  <si>
    <t>OGCZ054</t>
  </si>
  <si>
    <t>OGCZ055</t>
  </si>
  <si>
    <t>OGCZ056</t>
  </si>
  <si>
    <t>OGCZ057</t>
  </si>
  <si>
    <t>OGCZ058</t>
  </si>
  <si>
    <t>OGCZ059</t>
  </si>
  <si>
    <t>OGCZ060</t>
  </si>
  <si>
    <t>OGCZ061</t>
  </si>
  <si>
    <t>OGCZ062</t>
  </si>
  <si>
    <t>OGCZ063</t>
  </si>
  <si>
    <t>OGCZ064</t>
  </si>
  <si>
    <t>OGCZ065</t>
  </si>
  <si>
    <t>OGCZ066</t>
  </si>
  <si>
    <t>OGCZ067</t>
  </si>
  <si>
    <t>OGCZ068</t>
  </si>
  <si>
    <t>OGCZ069</t>
  </si>
  <si>
    <t>OGCZ070</t>
  </si>
  <si>
    <t>OGCZ071</t>
  </si>
  <si>
    <t>OGCZ072</t>
  </si>
  <si>
    <t>OGCZ073</t>
  </si>
  <si>
    <t>OGCZ074</t>
  </si>
  <si>
    <t>OGCZ075</t>
  </si>
  <si>
    <t>OGCZ076</t>
  </si>
  <si>
    <t>OGCZ077</t>
  </si>
  <si>
    <t>OGCZ078</t>
  </si>
  <si>
    <t>OGCZ079</t>
  </si>
  <si>
    <t>OGCZ080</t>
  </si>
  <si>
    <t>OGCZ081</t>
  </si>
  <si>
    <t>OGCZ082</t>
  </si>
  <si>
    <t>OGCZ083</t>
  </si>
  <si>
    <t>OGCZ084</t>
  </si>
  <si>
    <t>OGCZ085</t>
  </si>
  <si>
    <t>OGCZ086</t>
  </si>
  <si>
    <t>OGCZ087</t>
  </si>
  <si>
    <t>OGCZ088</t>
  </si>
  <si>
    <t>OGCZ089</t>
  </si>
  <si>
    <t>OGCZ090</t>
  </si>
  <si>
    <t>OGCZ091</t>
  </si>
  <si>
    <t>OGCZ092</t>
  </si>
  <si>
    <t>OGCZ093</t>
  </si>
  <si>
    <t>OGCZ094</t>
  </si>
  <si>
    <t>OGCZ095</t>
  </si>
  <si>
    <t>OGCZ096</t>
  </si>
  <si>
    <t>OGCZ097</t>
  </si>
  <si>
    <t>OGCZ098</t>
  </si>
  <si>
    <t>OGCZ099</t>
  </si>
  <si>
    <t>OGCZ100</t>
  </si>
  <si>
    <t>OGCZ101</t>
  </si>
  <si>
    <t>OGCZ102</t>
  </si>
  <si>
    <t>OGCZ103</t>
  </si>
  <si>
    <t>OGCZ104</t>
  </si>
  <si>
    <t>OGCZ105</t>
  </si>
  <si>
    <t>OGCZ106</t>
  </si>
  <si>
    <t>OGCZ107</t>
  </si>
  <si>
    <t>OGCZ108</t>
  </si>
  <si>
    <t>OGCZ109</t>
  </si>
  <si>
    <t>OGCZ110</t>
  </si>
  <si>
    <t>OGCZ111</t>
  </si>
  <si>
    <t>OGCZ112</t>
  </si>
  <si>
    <t>OGCZ113</t>
  </si>
  <si>
    <t>OGCZ114</t>
  </si>
  <si>
    <t>OGCZ115</t>
  </si>
  <si>
    <t>OGCZ116</t>
  </si>
  <si>
    <t>OGCZ117</t>
  </si>
  <si>
    <t>OGCZ118</t>
  </si>
  <si>
    <t>OGCZ119</t>
  </si>
  <si>
    <t>OGCZ120</t>
  </si>
  <si>
    <t>OGCZ121</t>
  </si>
  <si>
    <t>OGCZ122</t>
  </si>
  <si>
    <t>OGCZ123</t>
  </si>
  <si>
    <t>OGCZ124</t>
  </si>
  <si>
    <t>OGCZ125</t>
  </si>
  <si>
    <t>OGCZ126</t>
  </si>
  <si>
    <t>OGCZ127</t>
  </si>
  <si>
    <t>OGCZ128</t>
  </si>
  <si>
    <t>OGCZ129</t>
  </si>
  <si>
    <t>OGCZ130</t>
  </si>
  <si>
    <t>OGCZ131</t>
  </si>
  <si>
    <t>OGCZ132</t>
  </si>
  <si>
    <t>OGCZ133</t>
  </si>
  <si>
    <t>OGCZ134</t>
  </si>
  <si>
    <t>OGCZ135</t>
  </si>
  <si>
    <t>OGCZ136</t>
  </si>
  <si>
    <t>OGCZ137</t>
  </si>
  <si>
    <t>OGCZ138</t>
  </si>
  <si>
    <t>OGCZ139</t>
  </si>
  <si>
    <t>OGCZ140</t>
  </si>
  <si>
    <t>OGCZ141</t>
  </si>
  <si>
    <t>OGCZ142</t>
  </si>
  <si>
    <t>OGCZ143</t>
  </si>
  <si>
    <t>OGCZ144</t>
  </si>
  <si>
    <t>OGCZ145</t>
  </si>
  <si>
    <t>OGCZ146</t>
  </si>
  <si>
    <t>OGCZ147</t>
  </si>
  <si>
    <t>OGCZ148</t>
  </si>
  <si>
    <t>OGCZ149</t>
  </si>
  <si>
    <t>OGCZ150</t>
  </si>
  <si>
    <t>OGCZ151</t>
  </si>
  <si>
    <t>OGCZ152</t>
  </si>
  <si>
    <t>OGCZ153</t>
  </si>
  <si>
    <t>OGCZ154</t>
  </si>
  <si>
    <t>OGCZ155</t>
  </si>
  <si>
    <t>OGCZ156</t>
  </si>
  <si>
    <t>OGCZ157</t>
  </si>
  <si>
    <t>OGCZ158</t>
  </si>
  <si>
    <t>OGCZ159</t>
  </si>
  <si>
    <t>OGCZ160</t>
  </si>
  <si>
    <t>OGCZ161</t>
  </si>
  <si>
    <t>OGCZ162</t>
  </si>
  <si>
    <t>OGCZ163</t>
  </si>
  <si>
    <t>OGCZ164</t>
  </si>
  <si>
    <t>OGCZ165</t>
  </si>
  <si>
    <t>OGCZ166</t>
  </si>
  <si>
    <t>OGCZ167</t>
  </si>
  <si>
    <t>OGCZ168</t>
  </si>
  <si>
    <t>OGCZ169</t>
  </si>
  <si>
    <t>OGCZ170</t>
  </si>
  <si>
    <t>OGCZ171</t>
  </si>
  <si>
    <t>OGCZ172</t>
  </si>
  <si>
    <t>OGCZ173</t>
  </si>
  <si>
    <t>OGCZ174</t>
  </si>
  <si>
    <t>OGCZ175</t>
  </si>
  <si>
    <t>OGCZ176</t>
  </si>
  <si>
    <t>OGCZ177</t>
  </si>
  <si>
    <t>OGCZ178</t>
  </si>
  <si>
    <t>OGCZ179</t>
  </si>
  <si>
    <t>OGCZ180</t>
  </si>
  <si>
    <t>OGCZ181</t>
  </si>
  <si>
    <t>OGCZ182</t>
  </si>
  <si>
    <t>OGCZ183</t>
  </si>
  <si>
    <t>OGCZ184</t>
  </si>
  <si>
    <t>OGCZ185</t>
  </si>
  <si>
    <t>OGCZ186</t>
  </si>
  <si>
    <t>OGCZ187</t>
  </si>
  <si>
    <t>OGCZ188</t>
  </si>
  <si>
    <t>OGCZ189</t>
  </si>
  <si>
    <t>OGCZ190</t>
  </si>
  <si>
    <t>OGCZ191</t>
  </si>
  <si>
    <t>OGCZ192</t>
  </si>
  <si>
    <t>OGCZ193</t>
  </si>
  <si>
    <t>OGCZ194</t>
  </si>
  <si>
    <t>OGCZ195</t>
  </si>
  <si>
    <t>OGCZ196</t>
  </si>
  <si>
    <t>OGCZ197</t>
  </si>
  <si>
    <t>OGCZ198</t>
  </si>
  <si>
    <t>OGCZ199</t>
  </si>
  <si>
    <t>OGCZ200</t>
  </si>
  <si>
    <t>OGCZ201</t>
  </si>
  <si>
    <t>OGCZ203</t>
  </si>
  <si>
    <t>OGCZ204</t>
  </si>
  <si>
    <t>OGCZ205</t>
  </si>
  <si>
    <t>OGCZ206</t>
  </si>
  <si>
    <t>OGCZ207</t>
  </si>
  <si>
    <t>OGCZ208</t>
  </si>
  <si>
    <t>OGCZ209</t>
  </si>
  <si>
    <t>OGCZ210</t>
  </si>
  <si>
    <t>OGCZ211</t>
  </si>
  <si>
    <t>OGCZ212</t>
  </si>
  <si>
    <t>OGCZ213</t>
  </si>
  <si>
    <t>OGCZ214</t>
  </si>
  <si>
    <t>OGCZ215</t>
  </si>
  <si>
    <t>OGCZ216</t>
  </si>
  <si>
    <t>OGCZ217</t>
  </si>
  <si>
    <t>OGCZ218</t>
  </si>
  <si>
    <t>OGCZ219</t>
  </si>
  <si>
    <t>OGCZ220</t>
  </si>
  <si>
    <t>OGCZ221</t>
  </si>
  <si>
    <t>OGCZ222</t>
  </si>
  <si>
    <t>OGCZ223</t>
  </si>
  <si>
    <t>OGCZ224</t>
  </si>
  <si>
    <t>OGCZ225</t>
  </si>
  <si>
    <t>OGCZ226</t>
  </si>
  <si>
    <t>OGCZ227</t>
  </si>
  <si>
    <t>OGCZ228</t>
  </si>
  <si>
    <t>OGCZ229</t>
  </si>
  <si>
    <t>OGCZ230</t>
  </si>
  <si>
    <t>OGCZ231</t>
  </si>
  <si>
    <t>OGCZ232</t>
  </si>
  <si>
    <t>OGCZ233</t>
  </si>
  <si>
    <t>OGCZ234</t>
  </si>
  <si>
    <t>OGCZ235</t>
  </si>
  <si>
    <t>OGCZ236</t>
  </si>
  <si>
    <t>OGCZ237</t>
  </si>
  <si>
    <t>OGCZ238</t>
  </si>
  <si>
    <t>OGCZ239</t>
  </si>
  <si>
    <t>OGCZ240</t>
  </si>
  <si>
    <t>OGCZ241</t>
  </si>
  <si>
    <t>OGCZ242</t>
  </si>
  <si>
    <t>OGCZ243</t>
  </si>
  <si>
    <t>OGCZ244</t>
  </si>
  <si>
    <t>OGCZ245</t>
  </si>
  <si>
    <t>OGCZ246</t>
  </si>
  <si>
    <t>OGCZ247</t>
  </si>
  <si>
    <t>OGCZ248</t>
  </si>
  <si>
    <t>OGCZ249</t>
  </si>
  <si>
    <t>OGCZ250</t>
  </si>
  <si>
    <t>OGCZ251</t>
  </si>
  <si>
    <t>OGCZ252</t>
  </si>
  <si>
    <t>OGCZ253</t>
  </si>
  <si>
    <t>OGCZ254</t>
  </si>
  <si>
    <t>OGCZ255</t>
  </si>
  <si>
    <t>OGCZ256</t>
  </si>
  <si>
    <t>OGCZ257</t>
  </si>
  <si>
    <t>OGCZ258</t>
  </si>
  <si>
    <t>OGCZ259</t>
  </si>
  <si>
    <t>OGCZ260</t>
  </si>
  <si>
    <t>OGCZ261</t>
  </si>
  <si>
    <t>OGCZ262</t>
  </si>
  <si>
    <t>OGCZ263</t>
  </si>
  <si>
    <t>OGCZ264</t>
  </si>
  <si>
    <t>OGCZ265</t>
  </si>
  <si>
    <t>OGCZ266</t>
  </si>
  <si>
    <t>OGCZ267</t>
  </si>
  <si>
    <t>OGCZ268</t>
  </si>
  <si>
    <t>OGCZ269</t>
  </si>
  <si>
    <t>OGCZ270</t>
  </si>
  <si>
    <t>OGCZ271</t>
  </si>
  <si>
    <t>OGCZ272</t>
  </si>
  <si>
    <t>OGCZ273</t>
  </si>
  <si>
    <t>OGCZ274</t>
  </si>
  <si>
    <t>OGCZ275</t>
  </si>
  <si>
    <t>OGCZ276</t>
  </si>
  <si>
    <t>OGCZ277</t>
  </si>
  <si>
    <t>OGCZ278</t>
  </si>
  <si>
    <t>OGCZ279</t>
  </si>
  <si>
    <t>OGCZ281</t>
  </si>
  <si>
    <t>OGCZ280</t>
  </si>
  <si>
    <t>OGCZ282</t>
  </si>
  <si>
    <t>OGCZ283</t>
  </si>
  <si>
    <t>OGCZ284</t>
  </si>
  <si>
    <t>OGCZ285</t>
  </si>
  <si>
    <t>OGCZ286</t>
  </si>
  <si>
    <t>OGCZ287</t>
  </si>
  <si>
    <t>OGCZ288</t>
  </si>
  <si>
    <t>OGCZ289</t>
  </si>
  <si>
    <t>OGCZ290</t>
  </si>
  <si>
    <t>OGCZ291</t>
  </si>
  <si>
    <t>OGCZ292</t>
  </si>
  <si>
    <t>OGCZ293</t>
  </si>
  <si>
    <t>OGCZ294</t>
  </si>
  <si>
    <t>OGCZ295</t>
  </si>
  <si>
    <t>OGCZ296</t>
  </si>
  <si>
    <t>OGCZ297</t>
  </si>
  <si>
    <t>OGCZ202</t>
  </si>
  <si>
    <t>OGD1AA1</t>
  </si>
  <si>
    <t>OGD1AC1</t>
  </si>
  <si>
    <t>OGD1BA</t>
  </si>
  <si>
    <t>OGD1AD3</t>
  </si>
  <si>
    <t>OGD1AD1</t>
  </si>
  <si>
    <t>OGD1AA2</t>
  </si>
  <si>
    <t>OGD1AA4</t>
  </si>
  <si>
    <t>OGD1AA5</t>
  </si>
  <si>
    <t>OGD1AA3</t>
  </si>
  <si>
    <t>OGD1BB</t>
  </si>
  <si>
    <t>Frais d'acquisition de titres de participation Total IV</t>
  </si>
  <si>
    <t>JA</t>
  </si>
  <si>
    <t>JB</t>
  </si>
  <si>
    <t>JD</t>
  </si>
  <si>
    <t>JE</t>
  </si>
  <si>
    <t>JF</t>
  </si>
  <si>
    <t>JG</t>
  </si>
  <si>
    <t>JH</t>
  </si>
  <si>
    <t>JI</t>
  </si>
  <si>
    <t>JJ</t>
  </si>
  <si>
    <t>JK</t>
  </si>
  <si>
    <t>JL</t>
  </si>
  <si>
    <t>JM</t>
  </si>
  <si>
    <t>TOTAL GENERAL  NON VENTILE (JD+JE+JF)</t>
  </si>
  <si>
    <t>TOTAL GENERAL  NON VENTILE (JG+JH+JI)</t>
  </si>
  <si>
    <t>TOTAL GENERAL  NON VENTILE JK-JL</t>
  </si>
  <si>
    <t>TOTAL GENERAL  I + II + III + IV</t>
  </si>
  <si>
    <t xml:space="preserve">UNITÉ
HA
</t>
  </si>
  <si>
    <t>UNITÉ
HA</t>
  </si>
  <si>
    <t>OG53AK</t>
  </si>
  <si>
    <t>OGCRF101</t>
  </si>
  <si>
    <t>OGCRF102</t>
  </si>
  <si>
    <t>OGCRF103</t>
  </si>
  <si>
    <t>Millésime</t>
  </si>
  <si>
    <t xml:space="preserve"> Date début d'Exercice N</t>
  </si>
  <si>
    <t>Début N</t>
  </si>
  <si>
    <t>OG56CCU_1</t>
  </si>
  <si>
    <t>OG56CCU_2</t>
  </si>
  <si>
    <t>OG56CCU_3</t>
  </si>
  <si>
    <t>OG56CCU_4</t>
  </si>
  <si>
    <t>OG56CCU_5</t>
  </si>
  <si>
    <t>OG56CCU_6</t>
  </si>
  <si>
    <t>OG56CCU_7</t>
  </si>
  <si>
    <t>OG56CCU_8</t>
  </si>
  <si>
    <t>OG56CCU_9</t>
  </si>
  <si>
    <t>OG56CCU_10</t>
  </si>
  <si>
    <t>OG56CCU_11</t>
  </si>
  <si>
    <t>OG56CCU_12</t>
  </si>
  <si>
    <t>OG56CCU_13</t>
  </si>
  <si>
    <t>OG56CCU_14</t>
  </si>
  <si>
    <t>OG56CCU_15</t>
  </si>
  <si>
    <t>OG56CCU_16</t>
  </si>
  <si>
    <t>OG56CCU_17</t>
  </si>
  <si>
    <t>OG56CCU_18</t>
  </si>
  <si>
    <t>OG56CCU_19</t>
  </si>
  <si>
    <t>OG56CCU_20</t>
  </si>
  <si>
    <t>OG56CCU_21</t>
  </si>
  <si>
    <t>OG56CCU_22</t>
  </si>
  <si>
    <t>OG56CCU_23</t>
  </si>
  <si>
    <t>OGCR201</t>
  </si>
  <si>
    <t>OGCR202</t>
  </si>
  <si>
    <t>OG53AN</t>
  </si>
  <si>
    <t>OGCR203</t>
  </si>
  <si>
    <t>OG53AC</t>
  </si>
  <si>
    <t>OGCRF107</t>
  </si>
  <si>
    <t>OGCRF108</t>
  </si>
  <si>
    <t>OG98AA</t>
  </si>
  <si>
    <t>Col9</t>
  </si>
  <si>
    <t>OG56CG_1</t>
  </si>
  <si>
    <t>OG56CG_2</t>
  </si>
  <si>
    <t>OG56CG_3</t>
  </si>
  <si>
    <t>OG56CG_4</t>
  </si>
  <si>
    <t>OG56CG_5</t>
  </si>
  <si>
    <t>OG56CG_6</t>
  </si>
  <si>
    <t>OG56CG_7</t>
  </si>
  <si>
    <t>OG56CG_8</t>
  </si>
  <si>
    <t>OG56CG_9</t>
  </si>
  <si>
    <t>OG56CG_10</t>
  </si>
  <si>
    <t>OG56CG_11</t>
  </si>
  <si>
    <t>OG56CG_12</t>
  </si>
  <si>
    <t>OG56CG_13</t>
  </si>
  <si>
    <t>OG56CG_14</t>
  </si>
  <si>
    <t>OG56CG_15</t>
  </si>
  <si>
    <t>OG56CG_16</t>
  </si>
  <si>
    <t>OG56CG_17</t>
  </si>
  <si>
    <t>OG56CG_18</t>
  </si>
  <si>
    <t>OG56CG_19</t>
  </si>
  <si>
    <t>OG56CG_20</t>
  </si>
  <si>
    <t>OG56CG_21</t>
  </si>
  <si>
    <t>OG56CG_22</t>
  </si>
  <si>
    <t>OG56CG_23</t>
  </si>
  <si>
    <t>OGCR110</t>
  </si>
  <si>
    <t>OGCRF104</t>
  </si>
  <si>
    <r>
      <t>·</t>
    </r>
    <r>
      <rPr>
        <sz val="7"/>
        <rFont val="Times New Roman"/>
        <family val="1"/>
      </rPr>
      <t xml:space="preserve">         </t>
    </r>
    <r>
      <rPr>
        <b/>
        <sz val="11"/>
        <rFont val="Calibri"/>
        <family val="2"/>
      </rPr>
      <t>Onglet 1500</t>
    </r>
  </si>
  <si>
    <r>
      <t>-</t>
    </r>
    <r>
      <rPr>
        <sz val="7"/>
        <rFont val="Times New Roman"/>
        <family val="1"/>
      </rPr>
      <t xml:space="preserve">          </t>
    </r>
    <r>
      <rPr>
        <sz val="11"/>
        <rFont val="Calibri"/>
        <family val="2"/>
      </rPr>
      <t>Cellule AQ21 :  La référence actuelle est la durée de l’exercice. Dans le nouveau bordereau elle est remplacée par l’année de millésime du bordereau.</t>
    </r>
  </si>
  <si>
    <r>
      <t>·</t>
    </r>
    <r>
      <rPr>
        <sz val="7"/>
        <rFont val="Times New Roman"/>
        <family val="1"/>
      </rPr>
      <t xml:space="preserve">         </t>
    </r>
    <r>
      <rPr>
        <b/>
        <sz val="11"/>
        <rFont val="Calibri"/>
        <family val="2"/>
      </rPr>
      <t>Onglet 1510</t>
    </r>
  </si>
  <si>
    <r>
      <t>·</t>
    </r>
    <r>
      <rPr>
        <sz val="7"/>
        <rFont val="Times New Roman"/>
        <family val="1"/>
      </rPr>
      <t xml:space="preserve">         </t>
    </r>
    <r>
      <rPr>
        <b/>
        <sz val="11"/>
        <rFont val="Calibri"/>
        <family val="2"/>
      </rPr>
      <t>Onglet 1510 BIS</t>
    </r>
  </si>
  <si>
    <r>
      <t>-</t>
    </r>
    <r>
      <rPr>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</si>
  <si>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b/>
        <sz val="11"/>
        <rFont val="Calibri"/>
        <family val="2"/>
      </rPr>
      <t> Onglet 2148</t>
    </r>
  </si>
  <si>
    <t>Cette zone n’est donc plus à remplir</t>
  </si>
  <si>
    <r>
      <t>-</t>
    </r>
    <r>
      <rPr>
        <sz val="7"/>
        <rFont val="Times New Roman"/>
        <family val="1"/>
      </rPr>
      <t xml:space="preserve">          </t>
    </r>
    <r>
      <rPr>
        <sz val="11"/>
        <rFont val="Calibri"/>
        <family val="2"/>
      </rPr>
      <t>Cellule Q23 : Cette zone n’est pas utilisée actuellement.</t>
    </r>
    <r>
      <rPr>
        <b/>
        <sz val="11"/>
        <rFont val="Calibri"/>
        <family val="2"/>
      </rPr>
      <t xml:space="preserve"> Dans le nouveau bordereau, il faudra y mettre la date de début d’exercice.</t>
    </r>
  </si>
  <si>
    <r>
      <t>-</t>
    </r>
    <r>
      <rPr>
        <b/>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</si>
  <si>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sz val="11"/>
        <rFont val="Calibri"/>
        <family val="2"/>
      </rPr>
      <t xml:space="preserve">Cellules D6 à D11 – D19 à D25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</si>
  <si>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F6 à F11 – F19 à F25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</si>
  <si>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 xml:space="preserve">Cellules G6 à G11 – G19 à G25 : La référence actuelle correspond à UNITÉ  1 = HA   2 = Are 3 = M².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</si>
  <si>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J25 à P25 : La référence actuelle correspond à la surface mise en location.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</si>
  <si>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N19 à N24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</si>
  <si>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O19 à  O24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</si>
  <si>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P19 à P24 : La référence actuelle correspond à UNITÉ  1 = HA   2 = Are 3 = M².</t>
    </r>
    <r>
      <rPr>
        <b/>
        <sz val="11"/>
        <rFont val="Calibri"/>
        <family val="2"/>
      </rPr>
      <t xml:space="preserve"> Dans le nouveau bordereau la référence n’est plus utilisée.</t>
    </r>
  </si>
  <si>
    <r>
      <t>-</t>
    </r>
    <r>
      <rPr>
        <sz val="7"/>
        <rFont val="Times New Roman"/>
        <family val="1"/>
      </rPr>
      <t xml:space="preserve">          </t>
    </r>
    <r>
      <rPr>
        <sz val="11"/>
        <rFont val="Calibri"/>
        <family val="2"/>
      </rPr>
      <t xml:space="preserve">Ligne 48 : La référence actuelle est « TOTAL GENERAL  I + II + III ». </t>
    </r>
    <r>
      <rPr>
        <b/>
        <sz val="11"/>
        <rFont val="Calibri"/>
        <family val="2"/>
      </rPr>
      <t>Dans le nouveau bordereau, le « TOTAL GENERAL » est décalé est à la ligne suivante. La ligne 48 correspond à « Frais d'acquisition de titres de participation Total IV ».</t>
    </r>
  </si>
  <si>
    <r>
      <t>-</t>
    </r>
    <r>
      <rPr>
        <sz val="7"/>
        <rFont val="Times New Roman"/>
        <family val="1"/>
      </rPr>
      <t xml:space="preserve">          </t>
    </r>
    <r>
      <rPr>
        <sz val="11"/>
        <rFont val="Calibri"/>
        <family val="2"/>
      </rPr>
      <t xml:space="preserve">Ligne 49 : La référence actuelle est « TOTAL GENERAL  NON VENTILE (H4+H5+H6)». </t>
    </r>
    <r>
      <rPr>
        <b/>
        <sz val="11"/>
        <rFont val="Calibri"/>
        <family val="2"/>
      </rPr>
      <t>Dans le nouveau bordereau, le « TOTAL GENERAL NON VENTILE » est décalé à la ligne suivante. La ligne 49 correspond donc à « TOTAL GENERAL  I + II + III + IV ».</t>
    </r>
  </si>
  <si>
    <r>
      <t>-</t>
    </r>
    <r>
      <rPr>
        <sz val="7"/>
        <rFont val="Times New Roman"/>
        <family val="1"/>
      </rPr>
      <t xml:space="preserve">          </t>
    </r>
    <r>
      <rPr>
        <sz val="11"/>
        <rFont val="Calibri"/>
        <family val="2"/>
      </rPr>
      <t xml:space="preserve">Ligne 50 : La référence actuelle est « CADRE C ». </t>
    </r>
    <r>
      <rPr>
        <b/>
        <sz val="11"/>
        <rFont val="Calibri"/>
        <family val="2"/>
      </rPr>
      <t>Dans le nouveau bordereau, le « cadre C » est décalé à la ligne suivante. La ligne 50 correspond donc à « TOTAL GENERAL  NON VENTILE (JD+JE+JF)».</t>
    </r>
  </si>
  <si>
    <r>
      <t>·</t>
    </r>
    <r>
      <rPr>
        <sz val="7"/>
        <rFont val="Times New Roman"/>
        <family val="1"/>
      </rPr>
      <t xml:space="preserve">         </t>
    </r>
    <r>
      <rPr>
        <b/>
        <sz val="11"/>
        <rFont val="Calibri"/>
        <family val="2"/>
      </rPr>
      <t> Onglet RECAP</t>
    </r>
  </si>
  <si>
    <r>
      <t>-</t>
    </r>
    <r>
      <rPr>
        <sz val="7"/>
        <rFont val="Times New Roman"/>
        <family val="1"/>
      </rPr>
      <t>         </t>
    </r>
    <r>
      <rPr>
        <sz val="11"/>
        <rFont val="Calibri"/>
        <family val="2"/>
      </rPr>
      <t>Ajout de lignes mis en jaune dans l'onglet "RECAP"</t>
    </r>
  </si>
  <si>
    <t>-      Ajout de colonnes mis en violet dans l'onglet "RECAP"</t>
  </si>
  <si>
    <t>-      Ajout de cellules mis en vert dans l'onglet "RECAP"</t>
  </si>
  <si>
    <r>
      <t>-</t>
    </r>
    <r>
      <rPr>
        <sz val="7"/>
        <rFont val="Times New Roman"/>
        <family val="1"/>
      </rPr>
      <t xml:space="preserve">          </t>
    </r>
    <r>
      <rPr>
        <sz val="11"/>
        <rFont val="Calibri"/>
        <family val="2"/>
      </rPr>
      <t xml:space="preserve">Cellules D13 à D29 : La référence actuelle correspond la surface dans une des unités HA, Are ou M². </t>
    </r>
    <r>
      <rPr>
        <b/>
        <sz val="11"/>
        <rFont val="Calibri"/>
        <family val="2"/>
      </rPr>
      <t>Dans le nouveau bordereau toutes les surfaces doivent être exprimées en HA.</t>
    </r>
  </si>
  <si>
    <r>
      <t>-</t>
    </r>
    <r>
      <rPr>
        <sz val="7"/>
        <rFont val="Times New Roman"/>
        <family val="1"/>
      </rPr>
      <t xml:space="preserve">          </t>
    </r>
    <r>
      <rPr>
        <sz val="11"/>
        <rFont val="Calibri"/>
        <family val="2"/>
      </rPr>
      <t xml:space="preserve">Cellules F13 à F29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</si>
  <si>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G13 à G29 : La référence actuelle correspond à UNITÉ  1 = HA   2 = Are 3 = M².</t>
    </r>
    <r>
      <rPr>
        <b/>
        <sz val="11"/>
        <rFont val="Calibri"/>
        <family val="2"/>
      </rPr>
      <t xml:space="preserve"> Dans le nouveau bordereau la référence n’est plus utilisée.</t>
    </r>
  </si>
  <si>
    <t>OGCXS10N1</t>
  </si>
  <si>
    <t>OGCXS21N1</t>
  </si>
  <si>
    <t>OGCXS11N1</t>
  </si>
  <si>
    <t>OGCXS22N1</t>
  </si>
  <si>
    <t>OGCXS12N1</t>
  </si>
  <si>
    <t>OGCXS23N1</t>
  </si>
  <si>
    <t>OGCXS13N1</t>
  </si>
  <si>
    <t>OGCXS24N1</t>
  </si>
  <si>
    <t>OGCXS14N1</t>
  </si>
  <si>
    <t>OGCXS25N1</t>
  </si>
  <si>
    <t>OGCXS15N1</t>
  </si>
  <si>
    <t>OGCXS26N1</t>
  </si>
  <si>
    <t>OGCXS16N1</t>
  </si>
  <si>
    <t>OGCXS27N1</t>
  </si>
  <si>
    <t>OGCXS17N1</t>
  </si>
  <si>
    <t>OGCXS28N1</t>
  </si>
  <si>
    <t>OGCXS18N1</t>
  </si>
  <si>
    <t>OGCXS29N1</t>
  </si>
  <si>
    <t>OGCXS19N1</t>
  </si>
  <si>
    <t>OGCXS30N1</t>
  </si>
  <si>
    <t>OGCXS20N1</t>
  </si>
  <si>
    <t>OGCXS31N1</t>
  </si>
  <si>
    <t>OGBA412</t>
  </si>
  <si>
    <t>OG100</t>
  </si>
  <si>
    <t>OGBA</t>
  </si>
  <si>
    <t>OG59</t>
  </si>
  <si>
    <t>OG65</t>
  </si>
  <si>
    <t>OG67</t>
  </si>
  <si>
    <t>OG57</t>
  </si>
  <si>
    <t>OG56</t>
  </si>
  <si>
    <t>OG53</t>
  </si>
  <si>
    <t>OG58</t>
  </si>
  <si>
    <t>OG98</t>
  </si>
  <si>
    <t>OG60</t>
  </si>
  <si>
    <t>OBA01AD</t>
  </si>
  <si>
    <t>OBA01CH</t>
  </si>
  <si>
    <t>OBA01AQ</t>
  </si>
  <si>
    <t>???</t>
  </si>
  <si>
    <t>OGBA07AA_1</t>
  </si>
  <si>
    <t>OGBA07AK_1</t>
  </si>
  <si>
    <t>OGBA06CA_1</t>
  </si>
  <si>
    <t>OGBA06CA_2</t>
  </si>
  <si>
    <t>OGBA06CA_3</t>
  </si>
  <si>
    <t>OGBA06CA_4</t>
  </si>
  <si>
    <t>OGBA06CA_5</t>
  </si>
  <si>
    <t>OGBA06CA_6</t>
  </si>
  <si>
    <t>OGBA06CA_7</t>
  </si>
  <si>
    <t>OGBA06CA_8</t>
  </si>
  <si>
    <t>OGBA06CA_9</t>
  </si>
  <si>
    <t>OGBA06CB_1</t>
  </si>
  <si>
    <t>OGBA06CB_2</t>
  </si>
  <si>
    <t>OGBA06CB_3</t>
  </si>
  <si>
    <t>OGBA06CB_4</t>
  </si>
  <si>
    <t>OGBA06CB_5</t>
  </si>
  <si>
    <t>OGBA06CB_6</t>
  </si>
  <si>
    <t>OGBA06CB_7</t>
  </si>
  <si>
    <t>OGBA06CB_8</t>
  </si>
  <si>
    <t>OGBA06CB_9</t>
  </si>
  <si>
    <t>OGBA06CB_10</t>
  </si>
  <si>
    <t>OGBA06CB_11</t>
  </si>
  <si>
    <t>OGBA06CB_12</t>
  </si>
  <si>
    <t>OGBA06CB_13</t>
  </si>
  <si>
    <t>OGBA06CB_14</t>
  </si>
  <si>
    <t>OGBA06CB_15</t>
  </si>
  <si>
    <t>OGBA06CB_16</t>
  </si>
  <si>
    <t>OGBA06CB_17</t>
  </si>
  <si>
    <t>OGBA06CB_18</t>
  </si>
  <si>
    <t>OGBA06CB_19</t>
  </si>
  <si>
    <t>OGBA06CB_20</t>
  </si>
  <si>
    <t>OGBA06CB_21</t>
  </si>
  <si>
    <t>OGBA06CB_22</t>
  </si>
  <si>
    <t>OGBA06CB_23</t>
  </si>
  <si>
    <t>OGBA06CB_24</t>
  </si>
  <si>
    <t>OGBA06CB_25</t>
  </si>
  <si>
    <t>OGBA06CB_26</t>
  </si>
  <si>
    <t>OGBA06CB_27</t>
  </si>
  <si>
    <t>OGBA06CB_28</t>
  </si>
  <si>
    <t>OGBA06CB_29</t>
  </si>
  <si>
    <t>OGBA06CB_30</t>
  </si>
  <si>
    <t>OGBA06CA_10</t>
  </si>
  <si>
    <t>OGBA06CA_11</t>
  </si>
  <si>
    <t>OGBA06CA_12</t>
  </si>
  <si>
    <t>OGBA06CA_13</t>
  </si>
  <si>
    <t>OGBA06CA_14</t>
  </si>
  <si>
    <t>OGBA06CA_15</t>
  </si>
  <si>
    <t>OGBA06CA_16</t>
  </si>
  <si>
    <t>OGBA06CA_17</t>
  </si>
  <si>
    <t>OGBA06CA_18</t>
  </si>
  <si>
    <t>OGBA06CA_19</t>
  </si>
  <si>
    <t>OGBA06CA_20</t>
  </si>
  <si>
    <t>OGBA06CA_21</t>
  </si>
  <si>
    <t>OGBA06CA_22</t>
  </si>
  <si>
    <t>OGBA06CA_23</t>
  </si>
  <si>
    <t>OGBA06CA_24</t>
  </si>
  <si>
    <t>OGBA06CA_25</t>
  </si>
  <si>
    <t>OGBA06CA_26</t>
  </si>
  <si>
    <t>OGBA06CA_27</t>
  </si>
  <si>
    <t>OGBA06CA_28</t>
  </si>
  <si>
    <t>OGBA06CA_29</t>
  </si>
  <si>
    <t>OGBA06CA_30</t>
  </si>
  <si>
    <t>OGBA06CC_10</t>
  </si>
  <si>
    <t>OGBA06CC_1</t>
  </si>
  <si>
    <t>OGBA06CC_2</t>
  </si>
  <si>
    <t>OGBA06CC_3</t>
  </si>
  <si>
    <t>OGBA06CC_4</t>
  </si>
  <si>
    <t>OGBA06CC_5</t>
  </si>
  <si>
    <t>OGBA06CC_6</t>
  </si>
  <si>
    <t>OGBA06CC_7</t>
  </si>
  <si>
    <t>OGBA06CC_8</t>
  </si>
  <si>
    <t>OGBA06CC_9</t>
  </si>
  <si>
    <t>OGBA06CC_11</t>
  </si>
  <si>
    <t>OGBA06CC_12</t>
  </si>
  <si>
    <t>OGBA06CC_13</t>
  </si>
  <si>
    <t>OGBA06CC_14</t>
  </si>
  <si>
    <t>OGBA06CC_15</t>
  </si>
  <si>
    <t>OGBA06CC_16</t>
  </si>
  <si>
    <t>OGBA06CC_17</t>
  </si>
  <si>
    <t>OGBA06CC_18</t>
  </si>
  <si>
    <t>OGBA06CC_19</t>
  </si>
  <si>
    <t>OGBA06CC_20</t>
  </si>
  <si>
    <t>OGBA06CC_21</t>
  </si>
  <si>
    <t>OGBA06CC_22</t>
  </si>
  <si>
    <t>OGBA06CC_23</t>
  </si>
  <si>
    <t>OGBA06CCU_1</t>
  </si>
  <si>
    <t>OGBA06CCU_2</t>
  </si>
  <si>
    <t>OGBA06CCU_3</t>
  </si>
  <si>
    <t>OGBA06CCU_4</t>
  </si>
  <si>
    <t>OGBA06CCU_5</t>
  </si>
  <si>
    <t>OGBA06CCU_6</t>
  </si>
  <si>
    <t>OGBA06CCU_7</t>
  </si>
  <si>
    <t>OGBA06CCU_8</t>
  </si>
  <si>
    <t>OGBA06CCU_9</t>
  </si>
  <si>
    <t>OGBA06CCU_10</t>
  </si>
  <si>
    <t>OGBA06CCU_11</t>
  </si>
  <si>
    <t>OGBA06CCU_12</t>
  </si>
  <si>
    <t>OGBA06CCU_13</t>
  </si>
  <si>
    <t>OGBA06CCU_14</t>
  </si>
  <si>
    <t>OGBA06CCU_15</t>
  </si>
  <si>
    <t>OGBA06CCU_16</t>
  </si>
  <si>
    <t>OGBA06CCU_17</t>
  </si>
  <si>
    <t>OGBA06CCU_18</t>
  </si>
  <si>
    <t>OGBA06CCU_19</t>
  </si>
  <si>
    <t>OGBA06CCU_20</t>
  </si>
  <si>
    <t>OGBA06CCU_21</t>
  </si>
  <si>
    <t>OGBA06CCU_22</t>
  </si>
  <si>
    <t>OGBA06CCU_23</t>
  </si>
  <si>
    <t>OGBA06CJ_1</t>
  </si>
  <si>
    <t>OGBA06CJ_2</t>
  </si>
  <si>
    <t>OGBA06CJ_3</t>
  </si>
  <si>
    <t>OGBA06CJ_4</t>
  </si>
  <si>
    <t>OGBA06CJ_5</t>
  </si>
  <si>
    <t>OGBA06CJ_6</t>
  </si>
  <si>
    <t>OGBA06CJ_7</t>
  </si>
  <si>
    <t>OGBA06CJ_8</t>
  </si>
  <si>
    <t>OGBA06CJ_9</t>
  </si>
  <si>
    <t>OGBA06CJ_10</t>
  </si>
  <si>
    <t>OGBA06CJ_11</t>
  </si>
  <si>
    <t>OGBA06CJ_12</t>
  </si>
  <si>
    <t>OGBA06CJ_13</t>
  </si>
  <si>
    <t>OGBA06CJ_14</t>
  </si>
  <si>
    <t>OGBA06CJ_15</t>
  </si>
  <si>
    <t>OGBA06CJ_16</t>
  </si>
  <si>
    <t>OGBA06CJ_17</t>
  </si>
  <si>
    <t>OGBA06CJ_18</t>
  </si>
  <si>
    <t>OGBA06CJ_19</t>
  </si>
  <si>
    <t>OGBA06CJ_20</t>
  </si>
  <si>
    <t>OGBA06CJ_21</t>
  </si>
  <si>
    <t>OGBA06CJ_22</t>
  </si>
  <si>
    <t>OGBA06CJ_23</t>
  </si>
  <si>
    <t>OGBA06CG_1</t>
  </si>
  <si>
    <t>OGBA06CG_2</t>
  </si>
  <si>
    <t>OGBA06CG_3</t>
  </si>
  <si>
    <t>OGBA06CG_4</t>
  </si>
  <si>
    <t>OGBA06CG_5</t>
  </si>
  <si>
    <t>OGBA06CG_6</t>
  </si>
  <si>
    <t>OGBA06CG_7</t>
  </si>
  <si>
    <t>OGBA06CG_8</t>
  </si>
  <si>
    <t>OGBA06CG_9</t>
  </si>
  <si>
    <t>OGBA06CG_10</t>
  </si>
  <si>
    <t>OGBA06CG_11</t>
  </si>
  <si>
    <t>OGBA06CG_12</t>
  </si>
  <si>
    <t>OGBA06CG_13</t>
  </si>
  <si>
    <t>OGBA06CG_14</t>
  </si>
  <si>
    <t>OGBA06CG_15</t>
  </si>
  <si>
    <t>OGBA06CG_16</t>
  </si>
  <si>
    <t>OGBA06CG_17</t>
  </si>
  <si>
    <t>OGBA06CG_18</t>
  </si>
  <si>
    <t>OGBA06CG_19</t>
  </si>
  <si>
    <t>OGBA06CG_20</t>
  </si>
  <si>
    <t>OGBA06CG_21</t>
  </si>
  <si>
    <t>OGBA06CG_22</t>
  </si>
  <si>
    <t>OGBA06CG_23</t>
  </si>
  <si>
    <t>OGBA05AN</t>
  </si>
  <si>
    <t>OGBA05AC</t>
  </si>
  <si>
    <t>OGBA05AJ</t>
  </si>
  <si>
    <t>OGBA05AP</t>
  </si>
  <si>
    <t>OGBA05AL</t>
  </si>
  <si>
    <t>OGBA05AK</t>
  </si>
  <si>
    <t>OGBA05AF</t>
  </si>
  <si>
    <t>OGBA05AG</t>
  </si>
  <si>
    <t>OGBA07AA_2</t>
  </si>
  <si>
    <t>OGBA07AA_3</t>
  </si>
  <si>
    <t>OGBA07AA_4</t>
  </si>
  <si>
    <t>OGBA07AA_5</t>
  </si>
  <si>
    <t>OGBA07AA_6</t>
  </si>
  <si>
    <t>OGBA07AA_7</t>
  </si>
  <si>
    <t>OGBA07AA_8</t>
  </si>
  <si>
    <t>OGBA07AA_9</t>
  </si>
  <si>
    <t>OGBA07AA_10</t>
  </si>
  <si>
    <t>OGBA07AA_11</t>
  </si>
  <si>
    <t>OGBA07AA_12</t>
  </si>
  <si>
    <t>OGBA07AA_13</t>
  </si>
  <si>
    <t>OGBA07AA_14</t>
  </si>
  <si>
    <t>OGBA07AA_15</t>
  </si>
  <si>
    <t>OGBA07AA_16</t>
  </si>
  <si>
    <t>OGBA07AA_17</t>
  </si>
  <si>
    <t>OGBA07AA_18</t>
  </si>
  <si>
    <t>OGBA07AA_19</t>
  </si>
  <si>
    <t>OGBA07AA_20</t>
  </si>
  <si>
    <t>OGBA07AA_21</t>
  </si>
  <si>
    <t>OGBA07AA_22</t>
  </si>
  <si>
    <t>OGBA07AK_2</t>
  </si>
  <si>
    <t>OGBA07AK_3</t>
  </si>
  <si>
    <t>OGBA07AK_4</t>
  </si>
  <si>
    <t>OGBA07AK_5</t>
  </si>
  <si>
    <t>OGBA07AK_6</t>
  </si>
  <si>
    <t>OGBA07AK_7</t>
  </si>
  <si>
    <t>OGBA07AK_8</t>
  </si>
  <si>
    <t>OGBA07AK_9</t>
  </si>
  <si>
    <t>OGBA07AK_10</t>
  </si>
  <si>
    <t>OGBA07AK_11</t>
  </si>
  <si>
    <t>OGBA07AK_12</t>
  </si>
  <si>
    <t>OGBA07AK_13</t>
  </si>
  <si>
    <t>OGBA07AK_14</t>
  </si>
  <si>
    <t>OGBA07AK_15</t>
  </si>
  <si>
    <t>OGBA07AK_16</t>
  </si>
  <si>
    <t>OGBA07AK_17</t>
  </si>
  <si>
    <t>OGBA07AK_18</t>
  </si>
  <si>
    <t>OGBA07AK_19</t>
  </si>
  <si>
    <t>OGBA07AK_20</t>
  </si>
  <si>
    <t>OGBA07AK_21</t>
  </si>
  <si>
    <t>OGBA07AK_22</t>
  </si>
  <si>
    <t>OGBA03AC_1</t>
  </si>
  <si>
    <t>OGBA03AC_2</t>
  </si>
  <si>
    <t>OGBA03AC_3</t>
  </si>
  <si>
    <t>OGBA03AC_4</t>
  </si>
  <si>
    <t>OGBA03AC_5</t>
  </si>
  <si>
    <t>OGBA03AC_6</t>
  </si>
  <si>
    <t>OGBA03AC_7</t>
  </si>
  <si>
    <t>OGBA03AC_8</t>
  </si>
  <si>
    <t>ss corr</t>
  </si>
  <si>
    <t>OGBA03BR</t>
  </si>
  <si>
    <t>OGBA03CR_1</t>
  </si>
  <si>
    <t>OGBA03CR_2</t>
  </si>
  <si>
    <t>OGBA03CR_3</t>
  </si>
  <si>
    <t>OGBA03DC</t>
  </si>
  <si>
    <t>OGBA03EC</t>
  </si>
  <si>
    <t>OGBA03FC</t>
  </si>
  <si>
    <t>OGBA03GC_1</t>
  </si>
  <si>
    <t>OGBA03GC_2</t>
  </si>
  <si>
    <t>OGBA03HC_1</t>
  </si>
  <si>
    <t>OGBA03HC_2</t>
  </si>
  <si>
    <t>OGBA03JC</t>
  </si>
  <si>
    <t>OGBA03KC_1</t>
  </si>
  <si>
    <t>OGBA03KC_2</t>
  </si>
  <si>
    <t>OGBA03LC</t>
  </si>
  <si>
    <t>OGBA03MC</t>
  </si>
  <si>
    <t>OGBA03NC</t>
  </si>
  <si>
    <t>OGBA03CC</t>
  </si>
  <si>
    <t>OGBA03PC_1</t>
  </si>
  <si>
    <t>OGBA03PC_2</t>
  </si>
  <si>
    <t>OGBA03QC_1</t>
  </si>
  <si>
    <t>OGBA03QC_2</t>
  </si>
  <si>
    <t>OGBA03RC</t>
  </si>
  <si>
    <t>OGBA03SC_1</t>
  </si>
  <si>
    <t>OGBA03SC_2</t>
  </si>
  <si>
    <t>OGBA03TC</t>
  </si>
  <si>
    <t>OGBA03UC</t>
  </si>
  <si>
    <t>OGBA03VC</t>
  </si>
  <si>
    <t>OGBA03FR</t>
  </si>
  <si>
    <t>OGBA03YC</t>
  </si>
  <si>
    <t>OGBA03ZC</t>
  </si>
  <si>
    <t>OGBA03BK</t>
  </si>
  <si>
    <t>OGBA03BL</t>
  </si>
  <si>
    <t>OGBA03AU</t>
  </si>
  <si>
    <t>OGBA03AV</t>
  </si>
  <si>
    <t>OGBA03AW</t>
  </si>
  <si>
    <t>OGBA03ER</t>
  </si>
  <si>
    <t>OGBA03ES</t>
  </si>
  <si>
    <t>OGBA03EU</t>
  </si>
  <si>
    <t>OGBA03ZZ_1</t>
  </si>
  <si>
    <t>OGBA03ZZ_2</t>
  </si>
  <si>
    <t>OGBA03ZZ_3</t>
  </si>
  <si>
    <t>OGBA03ZZ_4</t>
  </si>
  <si>
    <t>OGBA03AE_1</t>
  </si>
  <si>
    <t>OGBA03AE_2</t>
  </si>
  <si>
    <t>OGBA03AE_3</t>
  </si>
  <si>
    <t>OGBA03AE_4</t>
  </si>
  <si>
    <t>OGBA03AE_5</t>
  </si>
  <si>
    <t>OGBA03AE_6</t>
  </si>
  <si>
    <t>OGBA03AE_7</t>
  </si>
  <si>
    <t>OGBA03AE_8</t>
  </si>
  <si>
    <t>OGBA03BS</t>
  </si>
  <si>
    <t>OGBA03WC_1</t>
  </si>
  <si>
    <t>OGBA03WC_2</t>
  </si>
  <si>
    <t>OGBA03WC_3</t>
  </si>
  <si>
    <t>OGBA03WE_1</t>
  </si>
  <si>
    <t>OGBA03WE_2</t>
  </si>
  <si>
    <t>OGBA03WE_3</t>
  </si>
  <si>
    <t>OGBA03CS_1</t>
  </si>
  <si>
    <t>OGBA03CS_2</t>
  </si>
  <si>
    <t>OGBA03CS_3</t>
  </si>
  <si>
    <t>OGBA03DE</t>
  </si>
  <si>
    <t>OGBA03EE</t>
  </si>
  <si>
    <t>OGBA03BC</t>
  </si>
  <si>
    <t>OGBA03BE</t>
  </si>
  <si>
    <t>OGBA03FE</t>
  </si>
  <si>
    <t>OGBA03GE_1</t>
  </si>
  <si>
    <t>OGBA03GE_2</t>
  </si>
  <si>
    <t>OGBA03HE_1</t>
  </si>
  <si>
    <t>OGBA03HE_2</t>
  </si>
  <si>
    <t>OGBA03JE</t>
  </si>
  <si>
    <t>OGBA03KE_1</t>
  </si>
  <si>
    <t>OGBA03KE_2</t>
  </si>
  <si>
    <t>OGBA03LE</t>
  </si>
  <si>
    <t>OGBA03ME</t>
  </si>
  <si>
    <t>OGBA03CE</t>
  </si>
  <si>
    <t>OGBA03NE</t>
  </si>
  <si>
    <t>OGBA03PE_1</t>
  </si>
  <si>
    <t>OGBA03PE_2</t>
  </si>
  <si>
    <t>OGBA03QE_1</t>
  </si>
  <si>
    <t>OGBA03QE_2</t>
  </si>
  <si>
    <t>OGBA03RE</t>
  </si>
  <si>
    <t>OGBA03SE_1</t>
  </si>
  <si>
    <t>OGBA03SE_2</t>
  </si>
  <si>
    <t>OGBA03TE</t>
  </si>
  <si>
    <t>OGBA03VE</t>
  </si>
  <si>
    <t>OGBA03UE</t>
  </si>
  <si>
    <t>OGBA03FS</t>
  </si>
  <si>
    <t>OGBA03YE</t>
  </si>
  <si>
    <t>OGBA03ZE</t>
  </si>
  <si>
    <t>OGBA03AD_1</t>
  </si>
  <si>
    <t>OGBA03AD_2</t>
  </si>
  <si>
    <t>OGBA03AD_3</t>
  </si>
  <si>
    <t>OGBA03AD_4</t>
  </si>
  <si>
    <t>OGBA03AD_5</t>
  </si>
  <si>
    <t>OGBA03AD_6</t>
  </si>
  <si>
    <t>OGBA03AD_7</t>
  </si>
  <si>
    <t>OGBA03AD_8</t>
  </si>
  <si>
    <t>OGBA03BT</t>
  </si>
  <si>
    <t>OGBA03WD_1</t>
  </si>
  <si>
    <t>OGBA03WD_2</t>
  </si>
  <si>
    <t>OGBA03WD_3</t>
  </si>
  <si>
    <t>OGBA03CT_1</t>
  </si>
  <si>
    <t>OGBA03CT_2</t>
  </si>
  <si>
    <t>OGBA03CT_3</t>
  </si>
  <si>
    <t>OGBA03DD</t>
  </si>
  <si>
    <t>OGBA03ED</t>
  </si>
  <si>
    <t>OGBA03BD</t>
  </si>
  <si>
    <t>OGBA03FD</t>
  </si>
  <si>
    <t>OGBA03GD_1</t>
  </si>
  <si>
    <t>OGBA03GD_2</t>
  </si>
  <si>
    <t>OGBA03HD_1</t>
  </si>
  <si>
    <t>OGBA03HD_2</t>
  </si>
  <si>
    <t>OGBA03JD</t>
  </si>
  <si>
    <t>OGBA03KD_1</t>
  </si>
  <si>
    <t>OGBA03KD_2</t>
  </si>
  <si>
    <t>OGBA03LD</t>
  </si>
  <si>
    <t>OGBA03MD</t>
  </si>
  <si>
    <t>OGBA03CD</t>
  </si>
  <si>
    <t>OGBA03ND</t>
  </si>
  <si>
    <t>OGBA03PD_1</t>
  </si>
  <si>
    <t>OGBA03PD_2</t>
  </si>
  <si>
    <t>OGBA03QD_1</t>
  </si>
  <si>
    <t>OGBA03QD_2</t>
  </si>
  <si>
    <t>OGBA03RD</t>
  </si>
  <si>
    <t>OGBA03SD_1</t>
  </si>
  <si>
    <t>OGBA03SD_2</t>
  </si>
  <si>
    <t>OGBA03TD</t>
  </si>
  <si>
    <t>OGBA03UD</t>
  </si>
  <si>
    <t>OGBA03VD</t>
  </si>
  <si>
    <t>OGBA03FT</t>
  </si>
  <si>
    <t>OGBA03YD</t>
  </si>
  <si>
    <t>OGBA03ZD</t>
  </si>
  <si>
    <t>OGBA03AF_1</t>
  </si>
  <si>
    <t>OGBA03AF_2</t>
  </si>
  <si>
    <t>OGBA03AF_3</t>
  </si>
  <si>
    <t>OGBA03AF_4</t>
  </si>
  <si>
    <t>OGBA03AF_5</t>
  </si>
  <si>
    <t>OGBA03AF_6</t>
  </si>
  <si>
    <t>OGBA03AF_7</t>
  </si>
  <si>
    <t>OGBA03AF_8</t>
  </si>
  <si>
    <t>OGBA03BU</t>
  </si>
  <si>
    <t>OGBA03WF_1</t>
  </si>
  <si>
    <t>OGBA03WF_2</t>
  </si>
  <si>
    <t>OGBA03WF_3</t>
  </si>
  <si>
    <t>OGBA03CU_1</t>
  </si>
  <si>
    <t>OGBA03CU_2</t>
  </si>
  <si>
    <t>OGBA03CU_3</t>
  </si>
  <si>
    <t>OGBA03DF</t>
  </si>
  <si>
    <t>OGBA03EF</t>
  </si>
  <si>
    <t>OGBA03BF</t>
  </si>
  <si>
    <t>OGBA03FF</t>
  </si>
  <si>
    <t>OGBA03GF_1</t>
  </si>
  <si>
    <t>OGBA03GF_2</t>
  </si>
  <si>
    <t>OGBA03HF_1</t>
  </si>
  <si>
    <t>OGBA03HF_2</t>
  </si>
  <si>
    <t>OGBA03JF</t>
  </si>
  <si>
    <t>OGBA03KF_1</t>
  </si>
  <si>
    <t>OGBA03KF_2</t>
  </si>
  <si>
    <t>OGBA03LF</t>
  </si>
  <si>
    <t>OGBA03MF</t>
  </si>
  <si>
    <t>OGBA03CF</t>
  </si>
  <si>
    <t>OGBA03NF</t>
  </si>
  <si>
    <t>OGBA03PF_1</t>
  </si>
  <si>
    <t>OGBA03PF_2</t>
  </si>
  <si>
    <t>OGBA03QF_1</t>
  </si>
  <si>
    <t>OGBA03QF_2</t>
  </si>
  <si>
    <t>OGBA03RF</t>
  </si>
  <si>
    <t>OGBA03SF_1</t>
  </si>
  <si>
    <t>OGBA03SF_2</t>
  </si>
  <si>
    <t>OGBA03TF</t>
  </si>
  <si>
    <t>OGBA03UF</t>
  </si>
  <si>
    <t>OGBA03VF</t>
  </si>
  <si>
    <t>OGBA03FU</t>
  </si>
  <si>
    <t>OGBA03YF</t>
  </si>
  <si>
    <t>OGBA03ZF</t>
  </si>
  <si>
    <t>OGBA03AB_1</t>
  </si>
  <si>
    <t>OGBA03AB_2</t>
  </si>
  <si>
    <t>OGBA03AB_3</t>
  </si>
  <si>
    <t>OGBA03AB_4</t>
  </si>
  <si>
    <t>OGBA03AB_5</t>
  </si>
  <si>
    <t>OGBA03AB_6</t>
  </si>
  <si>
    <t>OGBA03AB_7</t>
  </si>
  <si>
    <t>OGBA03AB_8</t>
  </si>
  <si>
    <t>OGBA03BW</t>
  </si>
  <si>
    <t>OGBA03WB_1</t>
  </si>
  <si>
    <t>OGBA03WB_2</t>
  </si>
  <si>
    <t>OGBA03WB_3</t>
  </si>
  <si>
    <t>OGBA03CW_1</t>
  </si>
  <si>
    <t>OGBA03CW_2</t>
  </si>
  <si>
    <t>OGBA03CW_3</t>
  </si>
  <si>
    <t>OGBA03EB</t>
  </si>
  <si>
    <t>OGBA03BB</t>
  </si>
  <si>
    <t>OGBA03GB_1</t>
  </si>
  <si>
    <t>OGBA03GB_2</t>
  </si>
  <si>
    <t>OGBA03HB_1</t>
  </si>
  <si>
    <t>OGBA03HB_2</t>
  </si>
  <si>
    <t>OGBA03JB</t>
  </si>
  <si>
    <t>OGBA03KB_1</t>
  </si>
  <si>
    <t>OGBA03KB_2</t>
  </si>
  <si>
    <t>OGBA03LB</t>
  </si>
  <si>
    <t>OGBA03MB</t>
  </si>
  <si>
    <t>OGBA03CB</t>
  </si>
  <si>
    <t>OGBA03NB</t>
  </si>
  <si>
    <t>OGBA03PB_1</t>
  </si>
  <si>
    <t>OGBA03PB_2</t>
  </si>
  <si>
    <t>OGBA03QB_1</t>
  </si>
  <si>
    <t>OGBA03QB_2</t>
  </si>
  <si>
    <t>OGBA03RB</t>
  </si>
  <si>
    <t>OGBA03SB_1</t>
  </si>
  <si>
    <t>OGBA03SB_2</t>
  </si>
  <si>
    <t>OGBA03TB</t>
  </si>
  <si>
    <t>OGBA03UB</t>
  </si>
  <si>
    <t>OGBA03VB</t>
  </si>
  <si>
    <t>OGBA03YB</t>
  </si>
  <si>
    <t>OGBA03ZB</t>
  </si>
  <si>
    <t>OGBA03AP_1</t>
  </si>
  <si>
    <t>OGBA03AP_2</t>
  </si>
  <si>
    <t>OGBA03AP_3</t>
  </si>
  <si>
    <t>OGBA03AP_4</t>
  </si>
  <si>
    <t>OGBA03AP_5</t>
  </si>
  <si>
    <t>OGBA03AP_6</t>
  </si>
  <si>
    <t>OGBA03AP_7</t>
  </si>
  <si>
    <t>OGBA03AP_8</t>
  </si>
  <si>
    <t>OGBA03BY</t>
  </si>
  <si>
    <t>OGBA03WP_1</t>
  </si>
  <si>
    <t>OGBA03WP_2</t>
  </si>
  <si>
    <t>OGBA03WP_3</t>
  </si>
  <si>
    <t>OGBA03CY_1</t>
  </si>
  <si>
    <t>OGBA03CY_2</t>
  </si>
  <si>
    <t>OGBA03CY_3</t>
  </si>
  <si>
    <t>OGBA03DB</t>
  </si>
  <si>
    <t>OGBA03DP</t>
  </si>
  <si>
    <t>OGBA03BP</t>
  </si>
  <si>
    <t>OGBA03FB</t>
  </si>
  <si>
    <t>OGBA03FP</t>
  </si>
  <si>
    <t>OGBA03GP_1</t>
  </si>
  <si>
    <t>OGBA03GP_2</t>
  </si>
  <si>
    <t>OGBA03HP_1</t>
  </si>
  <si>
    <t>OGBA03HP_2</t>
  </si>
  <si>
    <t>OGBA03KP_1</t>
  </si>
  <si>
    <t>OGBA03KP_2</t>
  </si>
  <si>
    <t>OGBA03PP_1</t>
  </si>
  <si>
    <t>OGBA03PP_2</t>
  </si>
  <si>
    <t>OGBA03QP_1</t>
  </si>
  <si>
    <t>OGBA03QP_2</t>
  </si>
  <si>
    <t>OGBA03SP_1</t>
  </si>
  <si>
    <t>OGBA03SP_2</t>
  </si>
  <si>
    <t>OGBA03JP</t>
  </si>
  <si>
    <t>OGBA03LP</t>
  </si>
  <si>
    <t>OGBA03MP</t>
  </si>
  <si>
    <t>OGBA03CP</t>
  </si>
  <si>
    <t>OGBA03NP</t>
  </si>
  <si>
    <t>OGBA03RP</t>
  </si>
  <si>
    <t>OGBA03TP</t>
  </si>
  <si>
    <t>OGBA03UP</t>
  </si>
  <si>
    <t>OGBA03VP</t>
  </si>
  <si>
    <t>OGBA03FV</t>
  </si>
  <si>
    <t>OGBA03FW</t>
  </si>
  <si>
    <t>OGBA03FY</t>
  </si>
  <si>
    <t>OGBA03YP</t>
  </si>
  <si>
    <t>OGBA03ZP</t>
  </si>
  <si>
    <t>OGBA03AG_1</t>
  </si>
  <si>
    <t>OGBA03AG_2</t>
  </si>
  <si>
    <t>OGBA03AG_3</t>
  </si>
  <si>
    <t>OGBA03AG_4</t>
  </si>
  <si>
    <t>OGBA03AG_5</t>
  </si>
  <si>
    <t>OGBA03AG_6</t>
  </si>
  <si>
    <t>OGBA03AG_7</t>
  </si>
  <si>
    <t>OGBA03AG_8</t>
  </si>
  <si>
    <t>OGBA03BV</t>
  </si>
  <si>
    <t>OGBA03WG_1</t>
  </si>
  <si>
    <t>OGBA03WG_2</t>
  </si>
  <si>
    <t>OGBA03WG_3</t>
  </si>
  <si>
    <t>OGBA03CV_1</t>
  </si>
  <si>
    <t>OGBA03CV_2</t>
  </si>
  <si>
    <t>OGBA03CV_3</t>
  </si>
  <si>
    <t>OGBA03EP</t>
  </si>
  <si>
    <t>OGBA03EV</t>
  </si>
  <si>
    <t>OGBA03BG</t>
  </si>
  <si>
    <t>OGBA03FG</t>
  </si>
  <si>
    <t>OGBA03GG_1</t>
  </si>
  <si>
    <t>OGBA03GG_2</t>
  </si>
  <si>
    <t>OGBA03HG_1</t>
  </si>
  <si>
    <t>OGBA03HG_2</t>
  </si>
  <si>
    <t>OGBA03JG</t>
  </si>
  <si>
    <t>OGBA03KG_1</t>
  </si>
  <si>
    <t>OGBA03KG_2</t>
  </si>
  <si>
    <t>OGBA03LG</t>
  </si>
  <si>
    <t>OGBA03MG</t>
  </si>
  <si>
    <t>OGBA03CG</t>
  </si>
  <si>
    <t>OGBA03NG</t>
  </si>
  <si>
    <t>OGBA03QG_1</t>
  </si>
  <si>
    <t>OGBA03QG_2</t>
  </si>
  <si>
    <t>OGBA03RG</t>
  </si>
  <si>
    <t>OGBA03SG_1</t>
  </si>
  <si>
    <t>OGBA03SG_2</t>
  </si>
  <si>
    <t>OGBA03TG</t>
  </si>
  <si>
    <t>OGBA03UG</t>
  </si>
  <si>
    <t>OGBA03VG</t>
  </si>
  <si>
    <t>OGBA03YG</t>
  </si>
  <si>
    <t>OGBA03ZG</t>
  </si>
  <si>
    <t>OGBA03DG</t>
  </si>
  <si>
    <t>OGBA03EG</t>
  </si>
  <si>
    <t>OGBA03AJ</t>
  </si>
  <si>
    <t>OGBA03AX</t>
  </si>
  <si>
    <t>OGBA03AH</t>
  </si>
  <si>
    <t>OGBA03AY</t>
  </si>
  <si>
    <t>OGBA03AK</t>
  </si>
  <si>
    <t>OGBA03AZ</t>
  </si>
  <si>
    <t>OGBA03AM</t>
  </si>
  <si>
    <t>OGBA03DR</t>
  </si>
  <si>
    <t>OGBA03AS</t>
  </si>
  <si>
    <t>OGBA03DT</t>
  </si>
  <si>
    <t>OGBA00AA2</t>
  </si>
  <si>
    <t>OGBA00AA3</t>
  </si>
  <si>
    <t>OGBA00AC1</t>
  </si>
  <si>
    <t>OGBA00BB</t>
  </si>
  <si>
    <t>OGBA00BA</t>
  </si>
  <si>
    <t>OGBA00AD3</t>
  </si>
  <si>
    <t>OGBA00AD1</t>
  </si>
  <si>
    <t>OGBA00AA4</t>
  </si>
  <si>
    <t>OGBA00AA1</t>
  </si>
  <si>
    <t>OGBA00AA5</t>
  </si>
  <si>
    <t>OGBA04AA_1</t>
  </si>
  <si>
    <t>OGBA04AA_2</t>
  </si>
  <si>
    <t>OGBA04AA_3</t>
  </si>
  <si>
    <t>OGBA04AA_4</t>
  </si>
  <si>
    <t>OGBA04AA_5</t>
  </si>
  <si>
    <t>OGBA04AA_6</t>
  </si>
  <si>
    <t>OGBA04AA_8</t>
  </si>
  <si>
    <t>OGBA04AA_9</t>
  </si>
  <si>
    <t>OGBA04AA_10</t>
  </si>
  <si>
    <t>OGBA04AA_11</t>
  </si>
  <si>
    <t>OGBA04AA_12</t>
  </si>
  <si>
    <t>OGBA04AA_13</t>
  </si>
  <si>
    <t>OGBA04AA_14</t>
  </si>
  <si>
    <t>OGBA04AA_15</t>
  </si>
  <si>
    <t>OGBA04AA_16</t>
  </si>
  <si>
    <t>OGBA04AA_17</t>
  </si>
  <si>
    <t>OGBA04AA_18</t>
  </si>
  <si>
    <t>OGBA04AA_19</t>
  </si>
  <si>
    <t>OGBA04AA_20</t>
  </si>
  <si>
    <t>OGBA04AA_21</t>
  </si>
  <si>
    <t>OGBA04AA_22</t>
  </si>
  <si>
    <t>OGBA04AA_23</t>
  </si>
  <si>
    <t>OGBA04AA_24</t>
  </si>
  <si>
    <t>OGBA04AA_25</t>
  </si>
  <si>
    <t>OGBA04AA_26</t>
  </si>
  <si>
    <t>OGBA04AA_27</t>
  </si>
  <si>
    <t>OGBA04AA_28</t>
  </si>
  <si>
    <t>OGBA04AA_29</t>
  </si>
  <si>
    <t>OGBA04AA_30</t>
  </si>
  <si>
    <t>OGBA04AA_31</t>
  </si>
  <si>
    <t>OGBA04AA_7</t>
  </si>
  <si>
    <t xml:space="preserve"> - Produits à recevoir</t>
  </si>
  <si>
    <t>- Produits à recevoir</t>
  </si>
  <si>
    <t>Base HT Déclarée</t>
  </si>
  <si>
    <t>Mois de la déclaration</t>
  </si>
  <si>
    <t>Montant de la déclaration</t>
  </si>
  <si>
    <t>REGULARISATION TVA COLLECTEE de l'exercice porté sur les déclarations de l'exercice suivant</t>
  </si>
  <si>
    <t>TVA DÉDUCTIBLE (Renseignements généraux concernant la TVA)</t>
  </si>
  <si>
    <t>OG999AA</t>
  </si>
  <si>
    <t>OG999AB</t>
  </si>
  <si>
    <t>OG999AC</t>
  </si>
  <si>
    <t>OG999AD</t>
  </si>
  <si>
    <t>OG999AE</t>
  </si>
  <si>
    <t>OG99AA</t>
  </si>
  <si>
    <t>OG99AB</t>
  </si>
  <si>
    <t>OG99AD</t>
  </si>
  <si>
    <t>OG99AE</t>
  </si>
  <si>
    <t>OG99AF</t>
  </si>
  <si>
    <t>OG99AG</t>
  </si>
  <si>
    <t>13</t>
  </si>
  <si>
    <t>CC</t>
  </si>
  <si>
    <t>OGBA03EX</t>
  </si>
  <si>
    <t>Taux 1 ?</t>
  </si>
  <si>
    <t>Taux 2 ?</t>
  </si>
  <si>
    <t>Taux 3 ?</t>
  </si>
  <si>
    <t>Autres Taux 1 ?</t>
  </si>
  <si>
    <t>Autres Taux 2 ?</t>
  </si>
  <si>
    <t>OGBA03EY</t>
  </si>
  <si>
    <t>OGBA03EZ</t>
  </si>
  <si>
    <t>OGBA03EW</t>
  </si>
  <si>
    <t>Rappel des Changements 2011-2012 :</t>
  </si>
  <si>
    <t>Détail des Changements 2012-2013 :</t>
  </si>
  <si>
    <r>
      <t>-</t>
    </r>
    <r>
      <rPr>
        <sz val="7"/>
        <rFont val="Times New Roman"/>
        <family val="1"/>
      </rPr>
      <t xml:space="preserve">          </t>
    </r>
    <r>
      <rPr>
        <sz val="11"/>
        <rFont val="Calibri"/>
        <family val="2"/>
      </rPr>
      <t>Cellule AQ21 :  La référence évolue du millésime 2012 à 2013</t>
    </r>
  </si>
  <si>
    <r>
      <t>·</t>
    </r>
    <r>
      <rPr>
        <sz val="7"/>
        <rFont val="Times New Roman"/>
        <family val="1"/>
      </rPr>
      <t xml:space="preserve">         </t>
    </r>
    <r>
      <rPr>
        <b/>
        <sz val="11"/>
        <rFont val="Calibri"/>
        <family val="2"/>
      </rPr>
      <t>Onglet OGBA03</t>
    </r>
  </si>
  <si>
    <t xml:space="preserve">-          Dorénavant le tableau de contrôle de TVA se nomme OGBA03 au lieu de OG91 et contient certaines modifications (cf nouveau tableau OGBIC03) dont : </t>
  </si>
  <si>
    <t>-          Ligne 38 (en vert) : Ajout Ligne Produit à Recevoir</t>
  </si>
  <si>
    <t>-          Ligne 53 (en vert) : Ajout Ligne Produit à Recevoir</t>
  </si>
  <si>
    <t>-          Ligne 67 (en vert) : Ligne Base HT déclarée au lieu de C.A. et Acquisitions Intracommunautaires (selon déclarations de TVA)</t>
  </si>
  <si>
    <t>D'autres lignes ont été supprimées en phase pour être en phase avec le nouveau tableau</t>
  </si>
  <si>
    <r>
      <t>·</t>
    </r>
    <r>
      <rPr>
        <sz val="7"/>
        <rFont val="Times New Roman"/>
        <family val="1"/>
      </rPr>
      <t xml:space="preserve">         </t>
    </r>
    <r>
      <rPr>
        <b/>
        <sz val="11"/>
        <rFont val="Calibri"/>
        <family val="2"/>
      </rPr>
      <t>Onglet OGBA00</t>
    </r>
  </si>
  <si>
    <t>-          Dorénavant le tableau de déclaration du professionnel de l'expertise comptable se nomme OGBA00 au lieu de OGD1 mais ne contient pas de modification de son contenu</t>
  </si>
  <si>
    <t>OGBA03</t>
  </si>
  <si>
    <t>OGBA00</t>
  </si>
  <si>
    <t>-          Ligne 13 (en vert) : Les lignes de taux doivent être renseignés dans l'ordre indiqué (Taux Normal, Taux Réduit, Taux Super Réduit, Autre Taux 1 ….)</t>
  </si>
  <si>
    <t>-    Ajout / Changement du nom de la référence de cellule (vert)</t>
  </si>
  <si>
    <t>-   Ajout d'une ligne correspondant à des nouvelles références conséquence des modifications d'OG (Ligne 241, 260, 271, 283)</t>
  </si>
  <si>
    <t>-  Ligne RECAP pointant sur des références d'OG qui n'existent plus  (Ligne 250, 284, 290,291, 298, 311)</t>
  </si>
  <si>
    <t>OGBA01AD</t>
  </si>
  <si>
    <t>OGBA01CH</t>
  </si>
  <si>
    <t>OGBA01AQ</t>
  </si>
  <si>
    <t>YD</t>
  </si>
  <si>
    <t>Commentaires, remarques, précisions de toute natures :</t>
  </si>
  <si>
    <t>Antérieur</t>
  </si>
  <si>
    <t>Depuis 2015</t>
  </si>
  <si>
    <t>Détail des emprunts et dettes assimiléees (Ligne CS) : montant des emprunts et dettes assimilées</t>
  </si>
  <si>
    <t>DL1502_02F</t>
  </si>
  <si>
    <t>INTEGER</t>
  </si>
  <si>
    <t>Détail des emprunts et dettes assimiléees (Ligne CS) : montant des autres dettes financières</t>
  </si>
  <si>
    <t>DL1502_02G</t>
  </si>
  <si>
    <t>DL1502_03I</t>
  </si>
  <si>
    <t>Tableau de financement : Emprunts souscrits en cours d'exercice</t>
  </si>
  <si>
    <t>DL1505_05F_N-1</t>
  </si>
  <si>
    <t>BILAN N-1 : Détail des emprunts et dettes assimilées (ligne CS) : montant emprunts et dettes assimilées</t>
  </si>
  <si>
    <t>DL1505_05G_N-1</t>
  </si>
  <si>
    <t>BILAN N-1 : Détail des emprunts et dettes assimilées (ligne CS) : montant des autres dettes financières</t>
  </si>
  <si>
    <t>DL1505_05M_N-1</t>
  </si>
  <si>
    <t>BILAN N-1 : Montant des subventions d'investissements</t>
  </si>
  <si>
    <t>DL1506_06B_1</t>
  </si>
  <si>
    <t>CTE: Nombre moyens de truies présentes</t>
  </si>
  <si>
    <t>DL1506_06A_2</t>
  </si>
  <si>
    <t>CTE : Nombre de litre de lait vendus</t>
  </si>
  <si>
    <t>CTE : Effectif moyens des vaches laitières</t>
  </si>
  <si>
    <t>DL1506_06A_3</t>
  </si>
  <si>
    <t>Non Utilisé</t>
  </si>
  <si>
    <t>Nom DL</t>
  </si>
  <si>
    <t>DL Agrément</t>
  </si>
  <si>
    <t>DECIMAL</t>
  </si>
  <si>
    <t>Type Formulaire</t>
  </si>
  <si>
    <t>Type DL</t>
  </si>
  <si>
    <t>OGCR111</t>
  </si>
  <si>
    <t>OGCR112</t>
  </si>
  <si>
    <t>OGCR113</t>
  </si>
  <si>
    <t>OGCR114</t>
  </si>
  <si>
    <t>OGCR115</t>
  </si>
  <si>
    <t>OGCR116</t>
  </si>
  <si>
    <t>OGCR117</t>
  </si>
  <si>
    <t>OGCR118</t>
  </si>
  <si>
    <t>OGCR119</t>
  </si>
  <si>
    <t>OGCR120</t>
  </si>
  <si>
    <t>OGCR121</t>
  </si>
  <si>
    <t>OGBA03UC_1</t>
  </si>
  <si>
    <t>OGBA03UD_1</t>
  </si>
  <si>
    <t>OGBA03UE_1</t>
  </si>
  <si>
    <t>OGBA03UG_1</t>
  </si>
  <si>
    <t>OGBA03UP_1</t>
  </si>
  <si>
    <t>OGBA03UB_1</t>
  </si>
  <si>
    <t>OGBA03UF_1</t>
  </si>
  <si>
    <t>OGBA03DU_1</t>
  </si>
  <si>
    <t>OGBA03DV_1</t>
  </si>
  <si>
    <t>Achats Auto-liquidés (sous-traitance, bâtiment, télécartes ….)</t>
  </si>
  <si>
    <t>OGBA03CH_1</t>
  </si>
  <si>
    <t>OGBA03CH_2</t>
  </si>
  <si>
    <t>OGBA03CH_3</t>
  </si>
  <si>
    <t>OGBA03BH_1</t>
  </si>
  <si>
    <t>OGBA03DH_1</t>
  </si>
  <si>
    <t>OGBA03DH_2</t>
  </si>
  <si>
    <t>OGBA03DH_3</t>
  </si>
  <si>
    <t>OGBA03EH_1</t>
  </si>
  <si>
    <t>OGBA03EH_2</t>
  </si>
  <si>
    <t>OGBA03EH_3</t>
  </si>
  <si>
    <t>OGBA03FH_1</t>
  </si>
  <si>
    <t>OGBA03FH_2</t>
  </si>
  <si>
    <t>OGBA03FH_3</t>
  </si>
  <si>
    <t>OGBA03BJ_1</t>
  </si>
  <si>
    <t>OGBA03BJ_2</t>
  </si>
  <si>
    <t>OGBA03BJ_3</t>
  </si>
  <si>
    <t>OGBA03MH_1</t>
  </si>
  <si>
    <t>OGBA03MH_2</t>
  </si>
  <si>
    <t>OGBA03MH_3</t>
  </si>
  <si>
    <t>OGBA03BH_2</t>
  </si>
  <si>
    <t>OGBA03BH_3</t>
  </si>
  <si>
    <t>Détail des Changements 2016-2017 :</t>
  </si>
  <si>
    <t>Ajout des 3 zones ci-dessous correspondant  à Achats Auto-liquidés (sous-traitance, bâtiment, télécartes ….)</t>
  </si>
  <si>
    <t>Détail des Changements 2014-2015 :</t>
  </si>
  <si>
    <r>
      <t>·</t>
    </r>
    <r>
      <rPr>
        <sz val="7"/>
        <rFont val="Times New Roman"/>
        <family val="1"/>
      </rPr>
      <t xml:space="preserve">         </t>
    </r>
    <r>
      <rPr>
        <b/>
        <sz val="11"/>
        <rFont val="Calibri"/>
        <family val="2"/>
      </rPr>
      <t>Onglet OGBA03 / RECAP</t>
    </r>
  </si>
  <si>
    <r>
      <t>·</t>
    </r>
    <r>
      <rPr>
        <sz val="7"/>
        <rFont val="Times New Roman"/>
        <family val="1"/>
      </rPr>
      <t xml:space="preserve">         </t>
    </r>
    <r>
      <rPr>
        <b/>
        <sz val="11"/>
        <rFont val="Calibri"/>
        <family val="2"/>
      </rPr>
      <t>Onglet RECAP</t>
    </r>
  </si>
  <si>
    <t>17</t>
  </si>
  <si>
    <t xml:space="preserve">est tenue (1) ou surveillée (2) conformément aux normes professionnelles auxquelles les professionnels de l'expertise comptable sont soumis, et que, les déclarations fiscales communiquées à l'administration fiscale et au centre sont le reflet de la comptabilité.
</t>
  </si>
  <si>
    <t>OGBA00BC</t>
  </si>
  <si>
    <t>CGA NORD-OUEST</t>
  </si>
  <si>
    <t xml:space="preserve">atteste que la comptabilté est tenue avec un logiciel conforme aux exigences techniques de l'administration fiscale en vertu d'une attestation fournie par l'éditeur du logiciel (mettre une coche "X")
</t>
  </si>
  <si>
    <t>OGBA00 - 2019</t>
  </si>
  <si>
    <t>OGBA03 - 2019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</si>
</sst>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F&quot;;[Red]\-#,##0\ &quot;F&quot;"/>
    <numFmt numFmtId="165" formatCode="#,##0.00\ &quot;F&quot;;[Red]\-#,##0.00\ &quot;F&quot;"/>
    <numFmt numFmtId="166" formatCode="0000"/>
    <numFmt numFmtId="167" formatCode="00000"/>
    <numFmt numFmtId="168" formatCode="00000000000000"/>
    <numFmt numFmtId="169" formatCode="00"/>
    <numFmt numFmtId="170" formatCode="dd/mm/yy;@"/>
    <numFmt numFmtId="171" formatCode="_-* #,##0.00\ [$€]_-;\-* #,##0.00\ [$€]_-;_-* &quot;-&quot;??\ [$€]_-;_-@_-"/>
  </numFmts>
  <fonts count="86" x14ac:knownFonts="1">
    <font>
      <sz val="10"/>
      <name val="Arial"/>
    </font>
    <font>
      <b/>
      <sz val="10"/>
      <name val="Arial"/>
      <family val="2"/>
    </font>
    <font>
      <sz val="10"/>
      <name val="Arial"/>
      <family val="2"/>
    </font>
    <font>
      <sz val="8"/>
      <name val="Arial"/>
      <family val="2"/>
    </font>
    <font>
      <b/>
      <sz val="14"/>
      <name val="Arial"/>
      <family val="2"/>
    </font>
    <font>
      <b/>
      <sz val="10"/>
      <name val="Arial"/>
      <family val="2"/>
    </font>
    <font>
      <b/>
      <sz val="20"/>
      <name val="Arial"/>
      <family val="2"/>
    </font>
    <font>
      <b/>
      <i/>
      <sz val="10"/>
      <name val="Arial"/>
      <family val="2"/>
    </font>
    <font>
      <b/>
      <sz val="11"/>
      <name val="Arial"/>
      <family val="2"/>
    </font>
    <font>
      <sz val="12"/>
      <name val="Arial"/>
      <family val="2"/>
    </font>
    <font>
      <b/>
      <sz val="8"/>
      <name val="Arial"/>
      <family val="2"/>
    </font>
    <font>
      <b/>
      <sz val="16"/>
      <name val="Arial"/>
      <family val="2"/>
    </font>
    <font>
      <sz val="11"/>
      <name val="Arial"/>
      <family val="2"/>
    </font>
    <font>
      <b/>
      <i/>
      <sz val="11"/>
      <name val="Arial"/>
      <family val="2"/>
    </font>
    <font>
      <sz val="10"/>
      <name val="Wingdings"/>
      <charset val="2"/>
    </font>
    <font>
      <u/>
      <sz val="10"/>
      <name val="Arial"/>
      <family val="2"/>
    </font>
    <font>
      <sz val="10"/>
      <name val="Arial"/>
      <family val="2"/>
    </font>
    <font>
      <b/>
      <sz val="9"/>
      <name val="Arial"/>
      <family val="2"/>
    </font>
    <font>
      <b/>
      <sz val="9"/>
      <name val="Wingdings"/>
      <charset val="2"/>
    </font>
    <font>
      <i/>
      <sz val="11"/>
      <name val="Arial"/>
      <family val="2"/>
    </font>
    <font>
      <sz val="9"/>
      <name val="Arial"/>
      <family val="2"/>
    </font>
    <font>
      <sz val="10"/>
      <color indexed="10"/>
      <name val="Arial"/>
      <family val="2"/>
    </font>
    <font>
      <sz val="6"/>
      <name val="Arial"/>
      <family val="2"/>
    </font>
    <font>
      <b/>
      <sz val="12"/>
      <name val="Arial"/>
      <family val="2"/>
    </font>
    <font>
      <b/>
      <sz val="11"/>
      <name val="Arial"/>
      <family val="2"/>
    </font>
    <font>
      <b/>
      <sz val="8"/>
      <name val="Arial"/>
      <family val="2"/>
    </font>
    <font>
      <b/>
      <sz val="5"/>
      <name val="Arial"/>
      <family val="2"/>
    </font>
    <font>
      <sz val="5"/>
      <name val="Arial"/>
      <family val="2"/>
    </font>
    <font>
      <sz val="8"/>
      <name val="Arial"/>
      <family val="2"/>
    </font>
    <font>
      <b/>
      <sz val="9"/>
      <name val="Arial"/>
      <family val="2"/>
    </font>
    <font>
      <b/>
      <sz val="8.5"/>
      <name val="Arial"/>
      <family val="2"/>
    </font>
    <font>
      <b/>
      <sz val="6"/>
      <name val="Arial"/>
      <family val="2"/>
    </font>
    <font>
      <sz val="7"/>
      <name val="Arial"/>
      <family val="2"/>
    </font>
    <font>
      <b/>
      <sz val="7"/>
      <color indexed="9"/>
      <name val="Arial"/>
      <family val="2"/>
    </font>
    <font>
      <b/>
      <sz val="7"/>
      <name val="Arial"/>
      <family val="2"/>
    </font>
    <font>
      <sz val="6"/>
      <name val="Arial"/>
      <family val="2"/>
    </font>
    <font>
      <sz val="7"/>
      <name val="Arial"/>
      <family val="2"/>
    </font>
    <font>
      <sz val="10"/>
      <color indexed="9"/>
      <name val="Arial"/>
      <family val="2"/>
    </font>
    <font>
      <sz val="7.5"/>
      <name val="Arial"/>
      <family val="2"/>
    </font>
    <font>
      <sz val="5.5"/>
      <name val="Arial"/>
      <family val="2"/>
    </font>
    <font>
      <sz val="10"/>
      <color indexed="10"/>
      <name val="Arial"/>
      <family val="2"/>
    </font>
    <font>
      <b/>
      <sz val="14"/>
      <color indexed="10"/>
      <name val="Arial"/>
      <family val="2"/>
    </font>
    <font>
      <sz val="10"/>
      <color indexed="9"/>
      <name val="Arial"/>
      <family val="2"/>
    </font>
    <font>
      <b/>
      <sz val="10"/>
      <color indexed="10"/>
      <name val="Arial"/>
      <family val="2"/>
    </font>
    <font>
      <b/>
      <sz val="11"/>
      <color indexed="18"/>
      <name val="Arial"/>
      <family val="2"/>
    </font>
    <font>
      <b/>
      <sz val="16"/>
      <color indexed="8"/>
      <name val="Arial"/>
      <family val="2"/>
    </font>
    <font>
      <b/>
      <sz val="8"/>
      <color indexed="18"/>
      <name val="Arial"/>
      <family val="2"/>
    </font>
    <font>
      <b/>
      <sz val="10"/>
      <color indexed="18"/>
      <name val="Arial"/>
      <family val="2"/>
    </font>
    <font>
      <b/>
      <sz val="10"/>
      <color indexed="9"/>
      <name val="Arial"/>
      <family val="2"/>
    </font>
    <font>
      <b/>
      <u/>
      <sz val="10"/>
      <color indexed="18"/>
      <name val="Arial"/>
      <family val="2"/>
    </font>
    <font>
      <sz val="10"/>
      <color indexed="18"/>
      <name val="Arial"/>
      <family val="2"/>
    </font>
    <font>
      <b/>
      <sz val="12"/>
      <color indexed="18"/>
      <name val="Arial"/>
      <family val="2"/>
    </font>
    <font>
      <sz val="10"/>
      <color indexed="18"/>
      <name val="Arial"/>
      <family val="2"/>
    </font>
    <font>
      <sz val="10"/>
      <color indexed="18"/>
      <name val="Wingdings"/>
      <charset val="2"/>
    </font>
    <font>
      <sz val="10"/>
      <color indexed="18"/>
      <name val="Wingdings 2"/>
      <family val="1"/>
      <charset val="2"/>
    </font>
    <font>
      <sz val="9.6"/>
      <color indexed="18"/>
      <name val="Arial"/>
      <family val="2"/>
    </font>
    <font>
      <u/>
      <sz val="10"/>
      <color indexed="18"/>
      <name val="Arial"/>
      <family val="2"/>
    </font>
    <font>
      <u/>
      <sz val="10"/>
      <name val="Arial"/>
      <family val="2"/>
    </font>
    <font>
      <u/>
      <sz val="10"/>
      <color indexed="9"/>
      <name val="Arial"/>
      <family val="2"/>
    </font>
    <font>
      <b/>
      <sz val="10"/>
      <color indexed="18"/>
      <name val="Arial"/>
      <family val="2"/>
    </font>
    <font>
      <sz val="11"/>
      <color indexed="18"/>
      <name val="Arial"/>
      <family val="2"/>
    </font>
    <font>
      <sz val="11"/>
      <color indexed="18"/>
      <name val="Arial"/>
      <family val="2"/>
    </font>
    <font>
      <b/>
      <sz val="6"/>
      <color indexed="9"/>
      <name val="Arial"/>
      <family val="2"/>
    </font>
    <font>
      <b/>
      <sz val="8"/>
      <color indexed="9"/>
      <name val="Arial"/>
      <family val="2"/>
    </font>
    <font>
      <b/>
      <sz val="6"/>
      <color indexed="18"/>
      <name val="Arial"/>
      <family val="2"/>
    </font>
    <font>
      <sz val="8"/>
      <color indexed="18"/>
      <name val="Arial"/>
      <family val="2"/>
    </font>
    <font>
      <u/>
      <sz val="8"/>
      <color indexed="18"/>
      <name val="Arial"/>
      <family val="2"/>
    </font>
    <font>
      <b/>
      <sz val="8"/>
      <color indexed="9"/>
      <name val="Arial"/>
      <family val="2"/>
    </font>
    <font>
      <b/>
      <u/>
      <sz val="8"/>
      <color indexed="9"/>
      <name val="Arial"/>
      <family val="2"/>
    </font>
    <font>
      <sz val="8"/>
      <color indexed="18"/>
      <name val="Arial"/>
      <family val="2"/>
    </font>
    <font>
      <b/>
      <u/>
      <sz val="8"/>
      <color indexed="18"/>
      <name val="Arial"/>
      <family val="2"/>
    </font>
    <font>
      <b/>
      <sz val="7"/>
      <color indexed="18"/>
      <name val="Arial"/>
      <family val="2"/>
    </font>
    <font>
      <u/>
      <sz val="10"/>
      <color indexed="18"/>
      <name val="Wingdings 2"/>
      <family val="1"/>
      <charset val="2"/>
    </font>
    <font>
      <sz val="7"/>
      <color indexed="9"/>
      <name val="Arial"/>
      <family val="2"/>
    </font>
    <font>
      <sz val="11"/>
      <name val="Calibri"/>
      <family val="2"/>
    </font>
    <font>
      <b/>
      <sz val="11"/>
      <name val="Calibri"/>
      <family val="2"/>
    </font>
    <font>
      <b/>
      <u/>
      <sz val="11"/>
      <name val="Calibri"/>
      <family val="2"/>
    </font>
    <font>
      <sz val="11"/>
      <name val="Symbol"/>
      <family val="1"/>
      <charset val="2"/>
    </font>
    <font>
      <sz val="7"/>
      <name val="Times New Roman"/>
      <family val="1"/>
    </font>
    <font>
      <b/>
      <sz val="7"/>
      <name val="Times New Roman"/>
      <family val="1"/>
    </font>
    <font>
      <b/>
      <sz val="10"/>
      <color rgb="FFFF0000"/>
      <name val="Arial"/>
      <family val="2"/>
    </font>
    <font>
      <sz val="10"/>
      <color rgb="FFFF0000"/>
      <name val="Arial"/>
      <family val="2"/>
    </font>
    <font>
      <sz val="8"/>
      <color theme="0"/>
      <name val="Arial"/>
      <family val="2"/>
    </font>
    <font>
      <sz val="11"/>
      <name val="Calibri"/>
      <family val="2"/>
      <scheme val="minor"/>
    </font>
    <font>
      <b/>
      <sz val="11"/>
      <color rgb="FFFF0000"/>
      <name val="Calibri"/>
      <family val="2"/>
      <scheme val="minor"/>
    </font>
    <font>
      <sz val="8"/>
      <color rgb="FFFF0000"/>
      <name val="Arial"/>
      <family val="2"/>
    </font>
  </fonts>
  <fills count="21">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indexed="18"/>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249977111117893"/>
        <bgColor indexed="64"/>
      </patternFill>
    </fill>
    <fill>
      <patternFill patternType="solid">
        <fgColor theme="6"/>
        <bgColor indexed="64"/>
      </patternFill>
    </fill>
    <fill>
      <patternFill patternType="solid">
        <fgColor rgb="FFFFFF66"/>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s>
  <borders count="10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18"/>
      </left>
      <right style="hair">
        <color indexed="18"/>
      </right>
      <top/>
      <bottom style="hair">
        <color indexed="18"/>
      </bottom>
      <diagonal/>
    </border>
    <border>
      <left style="hair">
        <color indexed="18"/>
      </left>
      <right/>
      <top/>
      <bottom/>
      <diagonal/>
    </border>
    <border>
      <left/>
      <right style="hair">
        <color indexed="18"/>
      </right>
      <top/>
      <bottom/>
      <diagonal/>
    </border>
    <border>
      <left style="hair">
        <color indexed="18"/>
      </left>
      <right/>
      <top/>
      <bottom style="hair">
        <color indexed="18"/>
      </bottom>
      <diagonal/>
    </border>
    <border>
      <left style="hair">
        <color indexed="18"/>
      </left>
      <right/>
      <top style="hair">
        <color indexed="18"/>
      </top>
      <bottom style="hair">
        <color indexed="18"/>
      </bottom>
      <diagonal/>
    </border>
    <border>
      <left style="hair">
        <color indexed="18"/>
      </left>
      <right/>
      <top style="hair">
        <color indexed="18"/>
      </top>
      <bottom/>
      <diagonal/>
    </border>
    <border>
      <left/>
      <right/>
      <top style="hair">
        <color indexed="18"/>
      </top>
      <bottom/>
      <diagonal/>
    </border>
    <border>
      <left/>
      <right style="hair">
        <color indexed="18"/>
      </right>
      <top style="hair">
        <color indexed="18"/>
      </top>
      <bottom/>
      <diagonal/>
    </border>
    <border>
      <left/>
      <right/>
      <top/>
      <bottom style="hair">
        <color indexed="18"/>
      </bottom>
      <diagonal/>
    </border>
    <border>
      <left/>
      <right style="hair">
        <color indexed="18"/>
      </right>
      <top/>
      <bottom style="hair">
        <color indexed="18"/>
      </bottom>
      <diagonal/>
    </border>
    <border>
      <left style="thin">
        <color indexed="64"/>
      </left>
      <right style="hair">
        <color indexed="18"/>
      </right>
      <top/>
      <bottom style="hair">
        <color indexed="18"/>
      </bottom>
      <diagonal/>
    </border>
    <border>
      <left/>
      <right/>
      <top style="hair">
        <color indexed="18"/>
      </top>
      <bottom style="hair">
        <color indexed="18"/>
      </bottom>
      <diagonal/>
    </border>
    <border>
      <left style="hair">
        <color indexed="18"/>
      </left>
      <right style="hair">
        <color indexed="18"/>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8"/>
      </top>
      <bottom style="hair">
        <color indexed="18"/>
      </bottom>
      <diagonal/>
    </border>
    <border>
      <left style="hair">
        <color indexed="18"/>
      </left>
      <right/>
      <top style="double">
        <color indexed="18"/>
      </top>
      <bottom/>
      <diagonal/>
    </border>
    <border>
      <left/>
      <right/>
      <top style="double">
        <color indexed="18"/>
      </top>
      <bottom/>
      <diagonal/>
    </border>
    <border>
      <left style="hair">
        <color indexed="18"/>
      </left>
      <right style="hair">
        <color indexed="18"/>
      </right>
      <top style="hair">
        <color indexed="8"/>
      </top>
      <bottom/>
      <diagonal/>
    </border>
    <border>
      <left style="hair">
        <color indexed="18"/>
      </left>
      <right/>
      <top style="hair">
        <color indexed="8"/>
      </top>
      <bottom style="hair">
        <color indexed="18"/>
      </bottom>
      <diagonal/>
    </border>
    <border>
      <left/>
      <right/>
      <top style="hair">
        <color indexed="8"/>
      </top>
      <bottom style="hair">
        <color indexed="18"/>
      </bottom>
      <diagonal/>
    </border>
    <border>
      <left/>
      <right style="hair">
        <color indexed="18"/>
      </right>
      <top style="hair">
        <color indexed="8"/>
      </top>
      <bottom style="hair">
        <color indexed="18"/>
      </bottom>
      <diagonal/>
    </border>
    <border>
      <left style="hair">
        <color indexed="18"/>
      </left>
      <right style="hair">
        <color indexed="18"/>
      </right>
      <top style="hair">
        <color indexed="18"/>
      </top>
      <bottom/>
      <diagonal/>
    </border>
    <border>
      <left style="hair">
        <color indexed="18"/>
      </left>
      <right/>
      <top style="hair">
        <color indexed="18"/>
      </top>
      <bottom style="double">
        <color indexed="18"/>
      </bottom>
      <diagonal/>
    </border>
    <border>
      <left/>
      <right/>
      <top style="hair">
        <color indexed="18"/>
      </top>
      <bottom style="double">
        <color indexed="18"/>
      </bottom>
      <diagonal/>
    </border>
    <border>
      <left/>
      <right style="hair">
        <color indexed="18"/>
      </right>
      <top style="hair">
        <color indexed="18"/>
      </top>
      <bottom style="double">
        <color indexed="18"/>
      </bottom>
      <diagonal/>
    </border>
    <border>
      <left style="hair">
        <color indexed="18"/>
      </left>
      <right/>
      <top style="double">
        <color indexed="18"/>
      </top>
      <bottom style="hair">
        <color indexed="8"/>
      </bottom>
      <diagonal/>
    </border>
    <border>
      <left/>
      <right/>
      <top style="double">
        <color indexed="18"/>
      </top>
      <bottom style="hair">
        <color indexed="8"/>
      </bottom>
      <diagonal/>
    </border>
    <border>
      <left style="hair">
        <color indexed="18"/>
      </left>
      <right/>
      <top style="hair">
        <color indexed="8"/>
      </top>
      <bottom style="hair">
        <color indexed="8"/>
      </bottom>
      <diagonal/>
    </border>
    <border>
      <left/>
      <right/>
      <top style="hair">
        <color indexed="8"/>
      </top>
      <bottom style="hair">
        <color indexed="8"/>
      </bottom>
      <diagonal/>
    </border>
    <border>
      <left style="hair">
        <color indexed="18"/>
      </left>
      <right/>
      <top style="hair">
        <color indexed="8"/>
      </top>
      <bottom/>
      <diagonal/>
    </border>
    <border>
      <left/>
      <right/>
      <top style="hair">
        <color indexed="8"/>
      </top>
      <bottom/>
      <diagonal/>
    </border>
    <border>
      <left style="hair">
        <color indexed="18"/>
      </left>
      <right style="hair">
        <color indexed="18"/>
      </right>
      <top/>
      <bottom style="hair">
        <color indexed="8"/>
      </bottom>
      <diagonal/>
    </border>
    <border>
      <left/>
      <right style="hair">
        <color indexed="18"/>
      </right>
      <top style="hair">
        <color indexed="8"/>
      </top>
      <bottom/>
      <diagonal/>
    </border>
    <border>
      <left style="hair">
        <color indexed="18"/>
      </left>
      <right/>
      <top/>
      <bottom style="hair">
        <color indexed="8"/>
      </bottom>
      <diagonal/>
    </border>
    <border>
      <left/>
      <right/>
      <top/>
      <bottom style="hair">
        <color indexed="8"/>
      </bottom>
      <diagonal/>
    </border>
    <border>
      <left/>
      <right style="hair">
        <color indexed="18"/>
      </right>
      <top/>
      <bottom style="hair">
        <color indexed="8"/>
      </bottom>
      <diagonal/>
    </border>
    <border>
      <left style="hair">
        <color indexed="18"/>
      </left>
      <right/>
      <top style="hair">
        <color indexed="18"/>
      </top>
      <bottom style="hair">
        <color indexed="8"/>
      </bottom>
      <diagonal/>
    </border>
    <border>
      <left/>
      <right/>
      <top style="hair">
        <color indexed="18"/>
      </top>
      <bottom style="hair">
        <color indexed="8"/>
      </bottom>
      <diagonal/>
    </border>
    <border>
      <left style="hair">
        <color indexed="18"/>
      </left>
      <right style="hair">
        <color indexed="18"/>
      </right>
      <top style="double">
        <color indexed="18"/>
      </top>
      <bottom style="hair">
        <color indexed="18"/>
      </bottom>
      <diagonal/>
    </border>
    <border>
      <left style="hair">
        <color indexed="18"/>
      </left>
      <right/>
      <top style="double">
        <color indexed="18"/>
      </top>
      <bottom style="hair">
        <color indexed="18"/>
      </bottom>
      <diagonal/>
    </border>
    <border>
      <left/>
      <right/>
      <top style="double">
        <color indexed="18"/>
      </top>
      <bottom style="hair">
        <color indexed="18"/>
      </bottom>
      <diagonal/>
    </border>
    <border>
      <left style="hair">
        <color indexed="18"/>
      </left>
      <right style="hair">
        <color indexed="18"/>
      </right>
      <top style="hair">
        <color indexed="8"/>
      </top>
      <bottom style="hair">
        <color indexed="8"/>
      </bottom>
      <diagonal/>
    </border>
    <border>
      <left/>
      <right style="hair">
        <color indexed="18"/>
      </right>
      <top style="hair">
        <color indexed="8"/>
      </top>
      <bottom style="hair">
        <color indexed="8"/>
      </bottom>
      <diagonal/>
    </border>
    <border>
      <left style="hair">
        <color indexed="18"/>
      </left>
      <right style="hair">
        <color indexed="18"/>
      </right>
      <top style="thin">
        <color indexed="18"/>
      </top>
      <bottom/>
      <diagonal/>
    </border>
    <border>
      <left style="hair">
        <color indexed="18"/>
      </left>
      <right/>
      <top style="thin">
        <color indexed="18"/>
      </top>
      <bottom style="hair">
        <color indexed="8"/>
      </bottom>
      <diagonal/>
    </border>
    <border>
      <left/>
      <right/>
      <top style="thin">
        <color indexed="18"/>
      </top>
      <bottom style="hair">
        <color indexed="8"/>
      </bottom>
      <diagonal/>
    </border>
    <border>
      <left/>
      <right style="hair">
        <color indexed="18"/>
      </right>
      <top style="thin">
        <color indexed="18"/>
      </top>
      <bottom style="hair">
        <color indexed="8"/>
      </bottom>
      <diagonal/>
    </border>
    <border>
      <left style="hair">
        <color indexed="18"/>
      </left>
      <right/>
      <top style="thin">
        <color indexed="18"/>
      </top>
      <bottom/>
      <diagonal/>
    </border>
    <border>
      <left/>
      <right/>
      <top style="thin">
        <color indexed="18"/>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171" fontId="2" fillId="0" borderId="0" applyFont="0" applyFill="0" applyBorder="0" applyAlignment="0" applyProtection="0"/>
    <xf numFmtId="0" fontId="2" fillId="0" borderId="0"/>
    <xf numFmtId="0" fontId="2" fillId="0" borderId="0"/>
    <xf numFmtId="0" fontId="2" fillId="0" borderId="0"/>
    <xf numFmtId="0" fontId="2" fillId="0" borderId="0"/>
  </cellStyleXfs>
  <cellXfs count="1380">
    <xf numFmtId="0" fontId="0" fillId="0" borderId="0" xfId="0"/>
    <xf numFmtId="0" fontId="5" fillId="0" borderId="0" xfId="0" applyFont="1"/>
    <xf numFmtId="0" fontId="0" fillId="0" borderId="1" xfId="0" applyBorder="1" applyAlignment="1">
      <alignment horizontal="center"/>
    </xf>
    <xf numFmtId="0" fontId="0" fillId="0" borderId="0" xfId="0" applyAlignment="1">
      <alignment horizontal="center"/>
    </xf>
    <xf numFmtId="0" fontId="0" fillId="0" borderId="2" xfId="0" applyBorder="1"/>
    <xf numFmtId="0" fontId="0" fillId="0" borderId="1" xfId="0" applyBorder="1"/>
    <xf numFmtId="0" fontId="5" fillId="0" borderId="0" xfId="0" applyFont="1" applyAlignment="1">
      <alignment horizontal="center"/>
    </xf>
    <xf numFmtId="0" fontId="0" fillId="0" borderId="3" xfId="0" applyBorder="1"/>
    <xf numFmtId="0" fontId="0" fillId="0" borderId="4" xfId="0" applyBorder="1"/>
    <xf numFmtId="0" fontId="0" fillId="0" borderId="2" xfId="0" applyBorder="1" applyAlignment="1">
      <alignment horizontal="center"/>
    </xf>
    <xf numFmtId="0" fontId="0" fillId="0" borderId="5" xfId="0" applyBorder="1"/>
    <xf numFmtId="0" fontId="0" fillId="0" borderId="4" xfId="0" applyBorder="1" applyAlignment="1">
      <alignment horizontal="center"/>
    </xf>
    <xf numFmtId="49" fontId="0" fillId="0" borderId="0" xfId="0" applyNumberFormat="1" applyAlignment="1">
      <alignment horizontal="center"/>
    </xf>
    <xf numFmtId="0" fontId="8" fillId="0" borderId="0" xfId="0" applyFont="1"/>
    <xf numFmtId="3" fontId="0" fillId="0" borderId="0" xfId="0" applyNumberFormat="1"/>
    <xf numFmtId="3" fontId="14" fillId="0" borderId="0" xfId="0" applyNumberFormat="1" applyFont="1"/>
    <xf numFmtId="0" fontId="0" fillId="0" borderId="6" xfId="0" applyBorder="1"/>
    <xf numFmtId="0" fontId="0" fillId="0" borderId="7" xfId="0" applyBorder="1"/>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65" fontId="15" fillId="0" borderId="0" xfId="0" applyNumberFormat="1" applyFont="1"/>
    <xf numFmtId="49" fontId="0" fillId="0" borderId="3" xfId="0" applyNumberFormat="1" applyBorder="1" applyAlignment="1">
      <alignment horizontal="center"/>
    </xf>
    <xf numFmtId="49" fontId="0" fillId="0" borderId="1" xfId="0" applyNumberFormat="1" applyBorder="1" applyAlignment="1">
      <alignment horizontal="center"/>
    </xf>
    <xf numFmtId="0" fontId="0" fillId="0" borderId="8" xfId="0" applyBorder="1"/>
    <xf numFmtId="0" fontId="15" fillId="0" borderId="0" xfId="0" applyFont="1"/>
    <xf numFmtId="49" fontId="0" fillId="0" borderId="5"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18" fillId="0" borderId="0" xfId="0" applyFont="1"/>
    <xf numFmtId="49" fontId="0" fillId="0" borderId="8" xfId="0" applyNumberFormat="1" applyBorder="1" applyAlignment="1">
      <alignment horizontal="center"/>
    </xf>
    <xf numFmtId="0" fontId="0" fillId="0" borderId="9" xfId="0" applyBorder="1"/>
    <xf numFmtId="49" fontId="0" fillId="0" borderId="9" xfId="0" applyNumberFormat="1" applyBorder="1" applyAlignment="1">
      <alignment horizontal="center"/>
    </xf>
    <xf numFmtId="0" fontId="17" fillId="0" borderId="0" xfId="0" applyFont="1" applyAlignment="1">
      <alignment horizontal="left"/>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18" fillId="0" borderId="0" xfId="0" applyFont="1" applyAlignment="1">
      <alignment horizontal="left"/>
    </xf>
    <xf numFmtId="0" fontId="20" fillId="0" borderId="0" xfId="0" applyFont="1"/>
    <xf numFmtId="0" fontId="21" fillId="2" borderId="0" xfId="0" applyFont="1" applyFill="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5" fillId="0" borderId="0" xfId="0" applyFont="1" applyAlignment="1">
      <alignment horizontal="right"/>
    </xf>
    <xf numFmtId="0" fontId="22" fillId="0" borderId="0" xfId="0" applyFont="1"/>
    <xf numFmtId="0" fontId="23" fillId="0" borderId="0" xfId="0" applyFont="1"/>
    <xf numFmtId="0" fontId="12" fillId="0" borderId="0" xfId="0" applyFont="1"/>
    <xf numFmtId="14" fontId="8" fillId="0" borderId="0" xfId="0" applyNumberFormat="1" applyFont="1" applyAlignment="1">
      <alignment horizontal="left"/>
    </xf>
    <xf numFmtId="0" fontId="24" fillId="0" borderId="0" xfId="0" applyFont="1"/>
    <xf numFmtId="0" fontId="1" fillId="0" borderId="0" xfId="0" applyFont="1" applyAlignment="1">
      <alignment horizontal="centerContinuous"/>
    </xf>
    <xf numFmtId="0" fontId="26" fillId="0" borderId="10" xfId="0" applyFont="1" applyBorder="1" applyAlignment="1">
      <alignment horizontal="centerContinuous" vertical="center" wrapText="1"/>
    </xf>
    <xf numFmtId="0" fontId="26" fillId="0" borderId="10" xfId="0" applyFont="1" applyBorder="1" applyAlignment="1">
      <alignment horizontal="center" vertical="center" wrapText="1"/>
    </xf>
    <xf numFmtId="0" fontId="27" fillId="0" borderId="0" xfId="0" applyFont="1" applyAlignment="1">
      <alignment horizontal="centerContinuous" vertical="center" wrapText="1"/>
    </xf>
    <xf numFmtId="0" fontId="28" fillId="0" borderId="10" xfId="0" applyFont="1" applyBorder="1" applyAlignment="1">
      <alignment horizontal="center"/>
    </xf>
    <xf numFmtId="0" fontId="28" fillId="0" borderId="10" xfId="0" applyFont="1" applyBorder="1" applyAlignment="1">
      <alignment horizontal="centerContinuous"/>
    </xf>
    <xf numFmtId="0" fontId="10" fillId="0" borderId="0" xfId="0" applyFont="1" applyAlignment="1">
      <alignment horizontal="center"/>
    </xf>
    <xf numFmtId="0" fontId="26" fillId="0" borderId="11" xfId="0" applyFont="1" applyBorder="1" applyAlignment="1">
      <alignment horizontal="centerContinuous" vertical="center" wrapText="1"/>
    </xf>
    <xf numFmtId="0" fontId="26" fillId="0" borderId="12" xfId="0" applyFont="1" applyBorder="1" applyAlignment="1">
      <alignment horizontal="center" vertical="center" wrapText="1"/>
    </xf>
    <xf numFmtId="0" fontId="26" fillId="0" borderId="12" xfId="0" applyFont="1" applyBorder="1" applyAlignment="1">
      <alignment horizontal="centerContinuous" vertical="center" wrapText="1"/>
    </xf>
    <xf numFmtId="0" fontId="26" fillId="0" borderId="4" xfId="0" applyFont="1" applyBorder="1" applyAlignment="1">
      <alignment horizontal="centerContinuous" vertical="center" wrapText="1"/>
    </xf>
    <xf numFmtId="0" fontId="26" fillId="0" borderId="1" xfId="0" applyFont="1" applyBorder="1" applyAlignment="1">
      <alignment horizontal="center" vertical="center" wrapText="1"/>
    </xf>
    <xf numFmtId="0" fontId="28" fillId="0" borderId="11" xfId="0" applyFont="1" applyBorder="1" applyAlignment="1">
      <alignment horizontal="center"/>
    </xf>
    <xf numFmtId="0" fontId="28" fillId="0" borderId="1" xfId="0" applyFont="1" applyBorder="1" applyAlignment="1">
      <alignment horizontal="center"/>
    </xf>
    <xf numFmtId="0" fontId="10" fillId="0" borderId="0" xfId="0" applyFont="1"/>
    <xf numFmtId="0" fontId="3" fillId="0" borderId="0" xfId="5" applyFont="1"/>
    <xf numFmtId="0" fontId="5" fillId="3" borderId="10" xfId="0" applyFont="1" applyFill="1" applyBorder="1" applyAlignment="1" applyProtection="1">
      <alignment horizontal="center"/>
      <protection locked="0"/>
    </xf>
    <xf numFmtId="0" fontId="10" fillId="3" borderId="10" xfId="0" applyFont="1" applyFill="1" applyBorder="1" applyProtection="1">
      <protection locked="0"/>
    </xf>
    <xf numFmtId="0" fontId="0" fillId="4" borderId="0" xfId="0" applyFill="1"/>
    <xf numFmtId="0" fontId="5" fillId="0" borderId="0" xfId="0" applyFont="1" applyAlignment="1">
      <alignment horizontal="center" vertical="center"/>
    </xf>
    <xf numFmtId="3" fontId="5" fillId="0" borderId="0" xfId="0" applyNumberFormat="1" applyFont="1" applyAlignment="1">
      <alignment horizontal="center"/>
    </xf>
    <xf numFmtId="3" fontId="11" fillId="0" borderId="0" xfId="0" applyNumberFormat="1" applyFont="1" applyAlignment="1">
      <alignment horizontal="center"/>
    </xf>
    <xf numFmtId="3" fontId="0" fillId="0" borderId="0" xfId="0" applyNumberFormat="1" applyAlignment="1">
      <alignment horizontal="center"/>
    </xf>
    <xf numFmtId="0" fontId="3" fillId="0" borderId="0" xfId="0" applyFont="1"/>
    <xf numFmtId="3" fontId="0" fillId="0" borderId="3" xfId="0" applyNumberFormat="1" applyBorder="1" applyAlignment="1">
      <alignment horizontal="center"/>
    </xf>
    <xf numFmtId="0" fontId="3" fillId="0" borderId="0" xfId="0" applyFont="1" applyAlignment="1">
      <alignment horizontal="center" vertical="center"/>
    </xf>
    <xf numFmtId="0" fontId="23" fillId="0" borderId="0" xfId="0" applyFont="1" applyAlignment="1">
      <alignment vertical="center"/>
    </xf>
    <xf numFmtId="3" fontId="0" fillId="0" borderId="1" xfId="0" applyNumberFormat="1" applyBorder="1" applyAlignment="1">
      <alignment horizontal="center"/>
    </xf>
    <xf numFmtId="0" fontId="0" fillId="0" borderId="7"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5" xfId="0" applyBorder="1" applyAlignment="1">
      <alignment vertical="center"/>
    </xf>
    <xf numFmtId="3" fontId="10" fillId="0" borderId="0" xfId="0" applyNumberFormat="1" applyFont="1" applyAlignment="1">
      <alignment horizontal="center"/>
    </xf>
    <xf numFmtId="0" fontId="6" fillId="0" borderId="0" xfId="0" applyFont="1" applyAlignment="1">
      <alignment horizontal="center"/>
    </xf>
    <xf numFmtId="3" fontId="0" fillId="0" borderId="6" xfId="0" applyNumberFormat="1" applyBorder="1"/>
    <xf numFmtId="3" fontId="0" fillId="0" borderId="7" xfId="0" applyNumberFormat="1" applyBorder="1"/>
    <xf numFmtId="3" fontId="0" fillId="0" borderId="1" xfId="0" applyNumberFormat="1" applyBorder="1"/>
    <xf numFmtId="3" fontId="8" fillId="0" borderId="0" xfId="0" applyNumberFormat="1" applyFont="1"/>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13" xfId="0" applyNumberFormat="1" applyBorder="1" applyAlignment="1">
      <alignment horizontal="center"/>
    </xf>
    <xf numFmtId="3" fontId="0" fillId="0" borderId="3" xfId="0" applyNumberFormat="1" applyBorder="1"/>
    <xf numFmtId="3" fontId="14" fillId="0" borderId="0" xfId="0" applyNumberFormat="1" applyFont="1" applyAlignment="1">
      <alignment horizontal="left"/>
    </xf>
    <xf numFmtId="3" fontId="15" fillId="0" borderId="0" xfId="0" applyNumberFormat="1" applyFont="1"/>
    <xf numFmtId="3" fontId="0" fillId="0" borderId="8" xfId="0" applyNumberFormat="1" applyBorder="1"/>
    <xf numFmtId="3" fontId="0" fillId="0" borderId="0" xfId="0" applyNumberFormat="1" applyAlignment="1">
      <alignment horizontal="center" vertical="center"/>
    </xf>
    <xf numFmtId="3" fontId="5" fillId="0" borderId="0" xfId="0" applyNumberFormat="1" applyFont="1"/>
    <xf numFmtId="3" fontId="0" fillId="5" borderId="0" xfId="0" applyNumberFormat="1" applyFill="1" applyAlignment="1">
      <alignment horizontal="center"/>
    </xf>
    <xf numFmtId="3" fontId="0" fillId="0" borderId="9" xfId="0" applyNumberFormat="1" applyBorder="1"/>
    <xf numFmtId="3" fontId="16" fillId="0" borderId="1" xfId="0" applyNumberFormat="1" applyFont="1" applyBorder="1"/>
    <xf numFmtId="3" fontId="16" fillId="0" borderId="0" xfId="0" applyNumberFormat="1" applyFont="1"/>
    <xf numFmtId="3" fontId="0" fillId="0" borderId="4" xfId="0" applyNumberFormat="1" applyBorder="1"/>
    <xf numFmtId="3" fontId="0" fillId="0" borderId="2" xfId="0" applyNumberFormat="1" applyBorder="1"/>
    <xf numFmtId="3" fontId="0" fillId="0" borderId="5" xfId="0" applyNumberFormat="1" applyBorder="1"/>
    <xf numFmtId="3" fontId="0" fillId="0" borderId="2" xfId="0" applyNumberFormat="1" applyBorder="1" applyAlignment="1">
      <alignment horizontal="center"/>
    </xf>
    <xf numFmtId="3" fontId="0" fillId="0" borderId="5" xfId="0" applyNumberFormat="1" applyBorder="1" applyAlignment="1">
      <alignment horizontal="center"/>
    </xf>
    <xf numFmtId="3" fontId="17" fillId="0" borderId="0" xfId="0" applyNumberFormat="1" applyFont="1"/>
    <xf numFmtId="2" fontId="5" fillId="3" borderId="10" xfId="0" applyNumberFormat="1" applyFont="1" applyFill="1" applyBorder="1" applyAlignment="1" applyProtection="1">
      <alignment horizontal="center" vertical="center"/>
      <protection locked="0"/>
    </xf>
    <xf numFmtId="2" fontId="5" fillId="3" borderId="14" xfId="0" applyNumberFormat="1" applyFont="1" applyFill="1" applyBorder="1" applyAlignment="1" applyProtection="1">
      <alignment horizontal="center" vertical="center"/>
      <protection locked="0"/>
    </xf>
    <xf numFmtId="4" fontId="5" fillId="3" borderId="10" xfId="0" applyNumberFormat="1" applyFont="1" applyFill="1" applyBorder="1" applyAlignment="1" applyProtection="1">
      <alignment horizontal="center" vertical="center"/>
      <protection locked="0"/>
    </xf>
    <xf numFmtId="4" fontId="5" fillId="3" borderId="14" xfId="0" applyNumberFormat="1" applyFont="1" applyFill="1" applyBorder="1" applyAlignment="1" applyProtection="1">
      <alignment horizontal="center" vertical="center"/>
      <protection locked="0"/>
    </xf>
    <xf numFmtId="0" fontId="1" fillId="0" borderId="0" xfId="0" applyFont="1"/>
    <xf numFmtId="0" fontId="10" fillId="0" borderId="11" xfId="0" applyFont="1" applyBorder="1" applyAlignment="1">
      <alignment horizontal="centerContinuous" wrapText="1"/>
    </xf>
    <xf numFmtId="0" fontId="28" fillId="0" borderId="14" xfId="0" applyFont="1" applyBorder="1" applyAlignment="1">
      <alignment horizontal="centerContinuous"/>
    </xf>
    <xf numFmtId="0" fontId="28" fillId="0" borderId="15" xfId="0" applyFont="1" applyBorder="1" applyAlignment="1">
      <alignment horizontal="centerContinuous"/>
    </xf>
    <xf numFmtId="0" fontId="25" fillId="0" borderId="11" xfId="0" applyFont="1" applyBorder="1" applyAlignment="1">
      <alignment horizontal="centerContinuous" vertical="center"/>
    </xf>
    <xf numFmtId="0" fontId="1" fillId="0" borderId="14" xfId="0" applyFont="1" applyBorder="1" applyAlignment="1">
      <alignment horizontal="centerContinuous"/>
    </xf>
    <xf numFmtId="0" fontId="1" fillId="0" borderId="15" xfId="0" applyFont="1" applyBorder="1" applyAlignment="1">
      <alignment horizontal="centerContinuous"/>
    </xf>
    <xf numFmtId="0" fontId="0" fillId="0" borderId="11" xfId="0" applyBorder="1"/>
    <xf numFmtId="0" fontId="5" fillId="0" borderId="14" xfId="0" applyFont="1" applyBorder="1" applyAlignment="1">
      <alignment horizontal="center" wrapText="1"/>
    </xf>
    <xf numFmtId="0" fontId="5" fillId="0" borderId="15" xfId="0" applyFont="1" applyBorder="1" applyAlignment="1">
      <alignment horizontal="center" wrapText="1"/>
    </xf>
    <xf numFmtId="0" fontId="27" fillId="0" borderId="10" xfId="0" applyFont="1" applyBorder="1" applyAlignment="1">
      <alignment horizontal="centerContinuous" vertical="center" wrapText="1"/>
    </xf>
    <xf numFmtId="0" fontId="27" fillId="0" borderId="14" xfId="0" applyFont="1" applyBorder="1" applyAlignment="1">
      <alignment horizontal="centerContinuous" vertical="center" wrapText="1"/>
    </xf>
    <xf numFmtId="0" fontId="27" fillId="0" borderId="15" xfId="0" applyFont="1" applyBorder="1" applyAlignment="1">
      <alignment horizontal="centerContinuous"/>
    </xf>
    <xf numFmtId="0" fontId="27" fillId="0" borderId="10" xfId="0" applyFont="1" applyBorder="1" applyAlignment="1">
      <alignment horizontal="center" vertical="center" wrapText="1"/>
    </xf>
    <xf numFmtId="0" fontId="0" fillId="0" borderId="16" xfId="0" applyBorder="1"/>
    <xf numFmtId="0" fontId="10" fillId="0" borderId="10" xfId="0" applyFont="1" applyBorder="1" applyAlignment="1">
      <alignment horizontal="center"/>
    </xf>
    <xf numFmtId="0" fontId="10" fillId="0" borderId="10" xfId="0" applyFont="1" applyBorder="1" applyAlignment="1">
      <alignment horizontal="centerContinuous"/>
    </xf>
    <xf numFmtId="0" fontId="28" fillId="0" borderId="16" xfId="0" applyFont="1" applyBorder="1" applyAlignment="1">
      <alignment horizontal="center"/>
    </xf>
    <xf numFmtId="0" fontId="28" fillId="0" borderId="0" xfId="0" applyFont="1"/>
    <xf numFmtId="0" fontId="28" fillId="0" borderId="3" xfId="0" applyFont="1" applyBorder="1"/>
    <xf numFmtId="0" fontId="0" fillId="0" borderId="10" xfId="0" applyBorder="1"/>
    <xf numFmtId="0" fontId="25" fillId="0" borderId="14" xfId="0" applyFont="1" applyBorder="1"/>
    <xf numFmtId="0" fontId="28" fillId="0" borderId="15" xfId="0" applyFont="1" applyBorder="1"/>
    <xf numFmtId="0" fontId="28" fillId="0" borderId="0" xfId="0" applyFont="1" applyAlignment="1">
      <alignment horizontal="center"/>
    </xf>
    <xf numFmtId="0" fontId="25" fillId="0" borderId="0" xfId="0" applyFont="1"/>
    <xf numFmtId="0" fontId="5" fillId="0" borderId="14" xfId="0" applyFont="1" applyBorder="1" applyAlignment="1">
      <alignment horizontal="centerContinuous"/>
    </xf>
    <xf numFmtId="0" fontId="22" fillId="6" borderId="11" xfId="0" applyFont="1" applyFill="1" applyBorder="1"/>
    <xf numFmtId="0" fontId="22" fillId="6" borderId="15" xfId="0" applyFont="1" applyFill="1" applyBorder="1"/>
    <xf numFmtId="0" fontId="17" fillId="0" borderId="10" xfId="0" applyFont="1" applyBorder="1" applyAlignment="1">
      <alignment horizontal="center" wrapText="1"/>
    </xf>
    <xf numFmtId="0" fontId="10" fillId="0" borderId="14" xfId="0" applyFont="1" applyBorder="1" applyAlignment="1">
      <alignment horizontal="centerContinuous"/>
    </xf>
    <xf numFmtId="0" fontId="17" fillId="0" borderId="10" xfId="0" applyFont="1" applyBorder="1" applyAlignment="1">
      <alignment horizontal="center"/>
    </xf>
    <xf numFmtId="0" fontId="0" fillId="0" borderId="14" xfId="0" applyBorder="1" applyProtection="1">
      <protection locked="0"/>
    </xf>
    <xf numFmtId="0" fontId="0" fillId="0" borderId="10" xfId="0" applyBorder="1" applyProtection="1">
      <protection locked="0"/>
    </xf>
    <xf numFmtId="0" fontId="0" fillId="0" borderId="15" xfId="0" applyBorder="1" applyProtection="1">
      <protection locked="0"/>
    </xf>
    <xf numFmtId="3" fontId="5" fillId="0" borderId="14" xfId="0" applyNumberFormat="1" applyFont="1" applyBorder="1" applyProtection="1">
      <protection locked="0"/>
    </xf>
    <xf numFmtId="3" fontId="5" fillId="0" borderId="10" xfId="0" applyNumberFormat="1" applyFont="1" applyBorder="1" applyProtection="1">
      <protection locked="0"/>
    </xf>
    <xf numFmtId="3" fontId="5" fillId="0" borderId="15" xfId="0" applyNumberFormat="1" applyFont="1" applyBorder="1" applyProtection="1">
      <protection locked="0"/>
    </xf>
    <xf numFmtId="0" fontId="5" fillId="3" borderId="10" xfId="0" applyFont="1" applyFill="1" applyBorder="1" applyProtection="1">
      <protection locked="0"/>
    </xf>
    <xf numFmtId="0" fontId="8" fillId="0" borderId="0" xfId="0" applyFont="1" applyAlignment="1">
      <alignment horizontal="center"/>
    </xf>
    <xf numFmtId="0" fontId="0" fillId="0" borderId="13" xfId="0" applyBorder="1"/>
    <xf numFmtId="0" fontId="5" fillId="0" borderId="0" xfId="0" applyFont="1" applyAlignment="1">
      <alignment horizontal="left"/>
    </xf>
    <xf numFmtId="0" fontId="8"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centerContinuous"/>
    </xf>
    <xf numFmtId="0" fontId="17" fillId="0" borderId="0" xfId="0" applyFont="1" applyAlignment="1">
      <alignment horizontal="center" vertical="center"/>
    </xf>
    <xf numFmtId="0" fontId="17" fillId="0" borderId="11" xfId="0" applyFont="1" applyBorder="1" applyAlignment="1">
      <alignment horizontal="centerContinuous" vertical="center" wrapText="1"/>
    </xf>
    <xf numFmtId="0" fontId="17" fillId="0" borderId="15" xfId="0" applyFont="1" applyBorder="1" applyAlignment="1">
      <alignment horizontal="centerContinuous" vertical="center"/>
    </xf>
    <xf numFmtId="0" fontId="17" fillId="0" borderId="10" xfId="0" applyFont="1" applyBorder="1" applyAlignment="1">
      <alignment horizontal="center" vertical="center"/>
    </xf>
    <xf numFmtId="0" fontId="17" fillId="0" borderId="11" xfId="0" applyFont="1" applyBorder="1" applyAlignment="1">
      <alignment horizontal="centerContinuous" vertical="center"/>
    </xf>
    <xf numFmtId="0" fontId="17" fillId="0" borderId="14" xfId="0" applyFont="1" applyBorder="1" applyAlignment="1">
      <alignment horizontal="centerContinuous" vertical="center"/>
    </xf>
    <xf numFmtId="0" fontId="28" fillId="0" borderId="11" xfId="0" applyFont="1" applyBorder="1"/>
    <xf numFmtId="0" fontId="28" fillId="0" borderId="14" xfId="0" applyFont="1" applyBorder="1"/>
    <xf numFmtId="0" fontId="0" fillId="0" borderId="10" xfId="0" applyBorder="1" applyAlignment="1">
      <alignment horizontal="center"/>
    </xf>
    <xf numFmtId="0" fontId="28" fillId="0" borderId="4" xfId="0" applyFont="1" applyBorder="1"/>
    <xf numFmtId="0" fontId="28" fillId="0" borderId="2" xfId="0" applyFont="1" applyBorder="1"/>
    <xf numFmtId="0" fontId="28" fillId="0" borderId="5" xfId="0" applyFont="1" applyBorder="1"/>
    <xf numFmtId="164" fontId="0" fillId="0" borderId="10" xfId="0" applyNumberFormat="1" applyBorder="1" applyAlignment="1">
      <alignment horizontal="center"/>
    </xf>
    <xf numFmtId="164" fontId="0" fillId="0" borderId="0" xfId="0" applyNumberFormat="1"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6" xfId="0" applyFont="1" applyBorder="1" applyAlignment="1">
      <alignment horizontal="centerContinuous" vertical="center" wrapText="1"/>
    </xf>
    <xf numFmtId="0" fontId="1" fillId="0" borderId="13" xfId="0" applyFont="1" applyBorder="1" applyAlignment="1">
      <alignment horizontal="centerContinuous" vertical="center"/>
    </xf>
    <xf numFmtId="0" fontId="5" fillId="0" borderId="10" xfId="0" applyFont="1" applyBorder="1" applyAlignment="1">
      <alignment horizontal="center" vertical="center" wrapText="1"/>
    </xf>
    <xf numFmtId="0" fontId="5" fillId="0" borderId="11" xfId="0" applyFont="1" applyBorder="1" applyAlignment="1">
      <alignment horizontal="centerContinuous" vertical="center" wrapText="1"/>
    </xf>
    <xf numFmtId="0" fontId="1" fillId="0" borderId="15" xfId="0" applyFont="1" applyBorder="1" applyAlignment="1">
      <alignment horizontal="centerContinuous" vertical="center"/>
    </xf>
    <xf numFmtId="0" fontId="17" fillId="0" borderId="10" xfId="0" applyFont="1" applyBorder="1" applyAlignment="1">
      <alignment horizontal="center" vertical="center" wrapText="1"/>
    </xf>
    <xf numFmtId="0" fontId="17" fillId="0" borderId="4" xfId="0" applyFont="1" applyBorder="1" applyAlignment="1">
      <alignment horizontal="centerContinuous"/>
    </xf>
    <xf numFmtId="0" fontId="17" fillId="0" borderId="5" xfId="0" applyFont="1" applyBorder="1" applyAlignment="1">
      <alignment horizontal="centerContinuous" vertical="center"/>
    </xf>
    <xf numFmtId="0" fontId="28" fillId="0" borderId="10" xfId="0" applyFont="1" applyBorder="1"/>
    <xf numFmtId="49" fontId="28" fillId="0" borderId="0" xfId="0" applyNumberFormat="1" applyFont="1"/>
    <xf numFmtId="0" fontId="0" fillId="3" borderId="10" xfId="0" applyFill="1" applyBorder="1" applyProtection="1">
      <protection locked="0"/>
    </xf>
    <xf numFmtId="0" fontId="23" fillId="0" borderId="0" xfId="0" applyFont="1" applyAlignment="1">
      <alignment horizontal="centerContinuous"/>
    </xf>
    <xf numFmtId="0" fontId="29"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9" fillId="0" borderId="6" xfId="0" applyFont="1" applyBorder="1" applyAlignment="1">
      <alignment horizontal="centerContinuous" vertical="center" wrapText="1"/>
    </xf>
    <xf numFmtId="0" fontId="29" fillId="0" borderId="13" xfId="0" applyFont="1" applyBorder="1" applyAlignment="1">
      <alignment horizontal="centerContinuous" vertical="center"/>
    </xf>
    <xf numFmtId="0" fontId="30" fillId="0" borderId="17" xfId="0" applyFont="1" applyBorder="1" applyAlignment="1">
      <alignment horizontal="center" wrapText="1"/>
    </xf>
    <xf numFmtId="0" fontId="17" fillId="0" borderId="10" xfId="0" applyFont="1" applyBorder="1"/>
    <xf numFmtId="0" fontId="17" fillId="0" borderId="10" xfId="0" applyFont="1" applyBorder="1" applyAlignment="1">
      <alignment horizontal="centerContinuous" vertical="center"/>
    </xf>
    <xf numFmtId="2" fontId="0" fillId="0" borderId="0" xfId="0" applyNumberFormat="1"/>
    <xf numFmtId="0" fontId="17" fillId="0" borderId="17" xfId="0" applyFont="1" applyBorder="1" applyAlignment="1">
      <alignment horizontal="centerContinuous" vertical="center" wrapText="1"/>
    </xf>
    <xf numFmtId="0" fontId="17" fillId="0" borderId="6" xfId="0" applyFont="1" applyBorder="1" applyAlignment="1">
      <alignment horizontal="centerContinuous" vertical="center" wrapText="1"/>
    </xf>
    <xf numFmtId="0" fontId="17" fillId="0" borderId="13" xfId="0" applyFont="1" applyBorder="1" applyAlignment="1">
      <alignment horizontal="centerContinuous" vertical="center"/>
    </xf>
    <xf numFmtId="0" fontId="25" fillId="0" borderId="7" xfId="0" applyFont="1" applyBorder="1" applyAlignment="1">
      <alignment horizontal="centerContinuous" vertical="center"/>
    </xf>
    <xf numFmtId="0" fontId="25" fillId="0" borderId="13" xfId="0" applyFont="1" applyBorder="1" applyAlignment="1">
      <alignment horizontal="centerContinuous" vertical="center"/>
    </xf>
    <xf numFmtId="0" fontId="30" fillId="0" borderId="6" xfId="0" applyFont="1" applyBorder="1" applyAlignment="1">
      <alignment horizontal="centerContinuous" vertical="center" wrapText="1"/>
    </xf>
    <xf numFmtId="0" fontId="17" fillId="0" borderId="6" xfId="0" applyFont="1" applyBorder="1" applyAlignment="1">
      <alignment horizontal="centerContinuous" vertical="center"/>
    </xf>
    <xf numFmtId="0" fontId="17" fillId="0" borderId="15" xfId="0" applyFont="1" applyBorder="1" applyAlignment="1">
      <alignment horizontal="centerContinuous"/>
    </xf>
    <xf numFmtId="0" fontId="0" fillId="0" borderId="17" xfId="0" applyBorder="1" applyAlignment="1">
      <alignment horizontal="center"/>
    </xf>
    <xf numFmtId="0" fontId="0" fillId="0" borderId="16" xfId="0" applyBorder="1" applyAlignment="1">
      <alignment horizontal="center"/>
    </xf>
    <xf numFmtId="1" fontId="5" fillId="0" borderId="0" xfId="0" applyNumberFormat="1" applyFont="1" applyAlignment="1">
      <alignment horizontal="left"/>
    </xf>
    <xf numFmtId="3" fontId="40" fillId="0" borderId="1" xfId="0" applyNumberFormat="1" applyFont="1" applyBorder="1" applyAlignment="1">
      <alignment horizontal="center"/>
    </xf>
    <xf numFmtId="3" fontId="40" fillId="0" borderId="0" xfId="0" applyNumberFormat="1" applyFont="1" applyAlignment="1">
      <alignment horizontal="center"/>
    </xf>
    <xf numFmtId="3" fontId="40" fillId="0" borderId="3" xfId="0" applyNumberFormat="1" applyFont="1" applyBorder="1" applyAlignment="1">
      <alignment horizontal="center"/>
    </xf>
    <xf numFmtId="0" fontId="12" fillId="0" borderId="0" xfId="0" applyFont="1" applyAlignment="1">
      <alignment horizontal="right"/>
    </xf>
    <xf numFmtId="0" fontId="10" fillId="0" borderId="10" xfId="0" applyFont="1" applyBorder="1" applyAlignment="1">
      <alignment horizontal="centerContinuous" vertical="center" wrapText="1"/>
    </xf>
    <xf numFmtId="0" fontId="42" fillId="0" borderId="0" xfId="0" applyFont="1"/>
    <xf numFmtId="3" fontId="17" fillId="0" borderId="0" xfId="0" applyNumberFormat="1" applyFont="1" applyAlignment="1">
      <alignment horizontal="left"/>
    </xf>
    <xf numFmtId="0" fontId="0" fillId="0" borderId="3" xfId="0" applyBorder="1" applyAlignment="1">
      <alignment horizontal="center"/>
    </xf>
    <xf numFmtId="3" fontId="5" fillId="0" borderId="0" xfId="0" applyNumberFormat="1" applyFont="1" applyAlignment="1">
      <alignment horizontal="center" vertical="center"/>
    </xf>
    <xf numFmtId="0" fontId="28" fillId="0" borderId="0" xfId="0" applyFont="1" applyProtection="1">
      <protection locked="0"/>
    </xf>
    <xf numFmtId="0" fontId="5" fillId="3" borderId="11"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6" xfId="0" applyFont="1" applyFill="1" applyBorder="1" applyAlignment="1">
      <alignment horizontal="center" vertical="center"/>
    </xf>
    <xf numFmtId="0" fontId="0" fillId="0" borderId="18" xfId="0" applyBorder="1"/>
    <xf numFmtId="0" fontId="0" fillId="0" borderId="19" xfId="0" applyBorder="1"/>
    <xf numFmtId="0" fontId="36" fillId="0" borderId="20" xfId="0" applyFont="1" applyBorder="1" applyAlignment="1">
      <alignment vertical="center"/>
    </xf>
    <xf numFmtId="0" fontId="36" fillId="0" borderId="21" xfId="0" applyFont="1" applyBorder="1" applyAlignment="1">
      <alignment vertical="center"/>
    </xf>
    <xf numFmtId="0" fontId="33" fillId="6" borderId="20" xfId="0" applyFont="1" applyFill="1" applyBorder="1" applyAlignment="1">
      <alignment horizontal="center" vertical="center"/>
    </xf>
    <xf numFmtId="0" fontId="3" fillId="0" borderId="0" xfId="0" applyFont="1" applyAlignment="1">
      <alignment horizontal="center"/>
    </xf>
    <xf numFmtId="0" fontId="33" fillId="6" borderId="22" xfId="0" applyFont="1" applyFill="1" applyBorder="1" applyAlignment="1">
      <alignment horizontal="center" vertical="center"/>
    </xf>
    <xf numFmtId="0" fontId="34" fillId="0" borderId="1" xfId="0" applyFont="1" applyBorder="1" applyAlignment="1">
      <alignment horizontal="center" vertical="center"/>
    </xf>
    <xf numFmtId="0" fontId="33" fillId="6" borderId="23" xfId="0" applyFont="1" applyFill="1" applyBorder="1" applyAlignment="1">
      <alignment horizontal="center" vertical="center"/>
    </xf>
    <xf numFmtId="0" fontId="36" fillId="0" borderId="0" xfId="0" applyFont="1" applyAlignment="1">
      <alignment horizontal="center" vertical="center"/>
    </xf>
    <xf numFmtId="0" fontId="34" fillId="0" borderId="24" xfId="0" applyFont="1" applyBorder="1" applyAlignment="1">
      <alignment horizontal="center" vertical="center"/>
    </xf>
    <xf numFmtId="0" fontId="34" fillId="4" borderId="23" xfId="0" applyFont="1" applyFill="1" applyBorder="1" applyAlignment="1">
      <alignment horizontal="center" vertical="center"/>
    </xf>
    <xf numFmtId="0" fontId="34" fillId="4" borderId="20" xfId="0" applyFont="1" applyFill="1" applyBorder="1" applyAlignment="1">
      <alignment horizontal="center" vertical="center"/>
    </xf>
    <xf numFmtId="0" fontId="6" fillId="0" borderId="0" xfId="0" applyFont="1"/>
    <xf numFmtId="166" fontId="0" fillId="0" borderId="0" xfId="0" applyNumberFormat="1"/>
    <xf numFmtId="3" fontId="12" fillId="0" borderId="6" xfId="0" applyNumberFormat="1" applyFont="1" applyBorder="1" applyAlignment="1">
      <alignment vertical="center"/>
    </xf>
    <xf numFmtId="3" fontId="12" fillId="0" borderId="7" xfId="0" applyNumberFormat="1" applyFont="1" applyBorder="1" applyAlignment="1">
      <alignment vertical="center"/>
    </xf>
    <xf numFmtId="3" fontId="12" fillId="0" borderId="13" xfId="0" applyNumberFormat="1" applyFont="1" applyBorder="1" applyAlignment="1">
      <alignment vertical="center"/>
    </xf>
    <xf numFmtId="3" fontId="13" fillId="0" borderId="6" xfId="0" applyNumberFormat="1" applyFont="1" applyBorder="1" applyAlignment="1">
      <alignment vertical="center"/>
    </xf>
    <xf numFmtId="3" fontId="13" fillId="0" borderId="7" xfId="0" applyNumberFormat="1" applyFont="1" applyBorder="1" applyAlignment="1">
      <alignment vertical="center"/>
    </xf>
    <xf numFmtId="3" fontId="13" fillId="0" borderId="13" xfId="0" applyNumberFormat="1" applyFont="1" applyBorder="1" applyAlignment="1">
      <alignment vertical="center"/>
    </xf>
    <xf numFmtId="3" fontId="12" fillId="0" borderId="4" xfId="0" applyNumberFormat="1" applyFont="1" applyBorder="1" applyAlignment="1">
      <alignment vertical="center"/>
    </xf>
    <xf numFmtId="3" fontId="12" fillId="0" borderId="2" xfId="0" applyNumberFormat="1" applyFont="1" applyBorder="1" applyAlignment="1">
      <alignment vertical="center"/>
    </xf>
    <xf numFmtId="3" fontId="12" fillId="0" borderId="5" xfId="0" applyNumberFormat="1" applyFont="1" applyBorder="1" applyAlignment="1">
      <alignment vertical="center"/>
    </xf>
    <xf numFmtId="3" fontId="13" fillId="0" borderId="4" xfId="0" applyNumberFormat="1" applyFont="1" applyBorder="1" applyAlignment="1">
      <alignment vertical="center"/>
    </xf>
    <xf numFmtId="3" fontId="13" fillId="0" borderId="2" xfId="0" applyNumberFormat="1" applyFont="1" applyBorder="1" applyAlignment="1">
      <alignment vertical="center"/>
    </xf>
    <xf numFmtId="3" fontId="13" fillId="0" borderId="5" xfId="0" applyNumberFormat="1" applyFont="1" applyBorder="1" applyAlignment="1">
      <alignment vertical="center"/>
    </xf>
    <xf numFmtId="3" fontId="7" fillId="0" borderId="7" xfId="0" applyNumberFormat="1" applyFont="1" applyBorder="1"/>
    <xf numFmtId="3" fontId="0" fillId="2" borderId="0" xfId="0" applyNumberFormat="1" applyFill="1"/>
    <xf numFmtId="3" fontId="2" fillId="0" borderId="1" xfId="0" applyNumberFormat="1" applyFont="1" applyBorder="1"/>
    <xf numFmtId="3" fontId="2" fillId="0" borderId="0" xfId="0" applyNumberFormat="1" applyFont="1"/>
    <xf numFmtId="3" fontId="2" fillId="0" borderId="3" xfId="0" applyNumberFormat="1" applyFont="1" applyBorder="1"/>
    <xf numFmtId="49" fontId="0" fillId="0" borderId="0" xfId="0" applyNumberFormat="1"/>
    <xf numFmtId="0" fontId="41" fillId="0" borderId="0" xfId="0" applyFont="1"/>
    <xf numFmtId="0" fontId="5" fillId="0" borderId="6"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 xfId="0" applyBorder="1" applyAlignment="1">
      <alignment vertical="center"/>
    </xf>
    <xf numFmtId="0" fontId="5" fillId="0" borderId="0" xfId="0" applyFont="1" applyAlignment="1">
      <alignment vertical="center"/>
    </xf>
    <xf numFmtId="49" fontId="0" fillId="0" borderId="3" xfId="0" applyNumberFormat="1" applyBorder="1"/>
    <xf numFmtId="49" fontId="0" fillId="0" borderId="1" xfId="0" applyNumberFormat="1" applyBorder="1"/>
    <xf numFmtId="0" fontId="25" fillId="0" borderId="11"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17" fillId="0" borderId="11" xfId="0" applyFont="1" applyBorder="1" applyAlignment="1">
      <alignment horizontal="center" vertical="center"/>
    </xf>
    <xf numFmtId="0" fontId="5" fillId="3" borderId="10" xfId="0" applyFont="1" applyFill="1" applyBorder="1" applyAlignment="1">
      <alignment horizontal="center"/>
    </xf>
    <xf numFmtId="2" fontId="5" fillId="3" borderId="10" xfId="0" applyNumberFormat="1" applyFont="1" applyFill="1" applyBorder="1" applyProtection="1">
      <protection locked="0"/>
    </xf>
    <xf numFmtId="2" fontId="5" fillId="3" borderId="17" xfId="0" applyNumberFormat="1" applyFont="1" applyFill="1" applyBorder="1" applyProtection="1">
      <protection locked="0"/>
    </xf>
    <xf numFmtId="0" fontId="17" fillId="0" borderId="0" xfId="0" applyFont="1" applyAlignment="1">
      <alignment horizontal="centerContinuous" vertical="center"/>
    </xf>
    <xf numFmtId="0" fontId="0" fillId="3" borderId="10" xfId="0" applyFill="1" applyBorder="1" applyAlignment="1">
      <alignment horizontal="center"/>
    </xf>
    <xf numFmtId="0" fontId="1" fillId="0" borderId="11" xfId="0" applyFont="1" applyBorder="1" applyAlignment="1">
      <alignment horizontal="centerContinuous" vertical="center" wrapText="1"/>
    </xf>
    <xf numFmtId="0" fontId="32" fillId="0" borderId="13" xfId="0" applyFont="1" applyBorder="1" applyAlignment="1">
      <alignment vertical="center" textRotation="90"/>
    </xf>
    <xf numFmtId="0" fontId="36" fillId="0" borderId="11" xfId="0" applyFont="1" applyBorder="1" applyAlignment="1">
      <alignment vertical="center"/>
    </xf>
    <xf numFmtId="0" fontId="36" fillId="0" borderId="14" xfId="0" applyFont="1" applyBorder="1" applyAlignment="1">
      <alignment vertical="center"/>
    </xf>
    <xf numFmtId="0" fontId="36" fillId="0" borderId="15" xfId="0" applyFont="1" applyBorder="1" applyAlignment="1">
      <alignment vertical="center"/>
    </xf>
    <xf numFmtId="0" fontId="32" fillId="0" borderId="3" xfId="0" applyFont="1" applyBorder="1" applyAlignment="1">
      <alignment vertical="center" textRotation="90"/>
    </xf>
    <xf numFmtId="0" fontId="36" fillId="0" borderId="25" xfId="0" applyFont="1" applyBorder="1" applyAlignment="1">
      <alignment vertical="center"/>
    </xf>
    <xf numFmtId="0" fontId="32" fillId="0" borderId="26" xfId="0" applyFont="1" applyBorder="1" applyAlignment="1">
      <alignment vertical="center" textRotation="90"/>
    </xf>
    <xf numFmtId="0" fontId="10" fillId="0" borderId="23"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36" fillId="0" borderId="22" xfId="0" applyFont="1" applyBorder="1" applyAlignment="1">
      <alignment vertical="center"/>
    </xf>
    <xf numFmtId="0" fontId="36" fillId="0" borderId="29" xfId="0" applyFont="1" applyBorder="1" applyAlignment="1">
      <alignment vertical="center"/>
    </xf>
    <xf numFmtId="0" fontId="36" fillId="0" borderId="30" xfId="0" applyFont="1" applyBorder="1" applyAlignment="1">
      <alignment vertical="center"/>
    </xf>
    <xf numFmtId="0" fontId="36" fillId="0" borderId="6" xfId="0" applyFont="1" applyBorder="1"/>
    <xf numFmtId="0" fontId="36" fillId="0" borderId="7" xfId="0" applyFont="1" applyBorder="1"/>
    <xf numFmtId="0" fontId="36" fillId="0" borderId="13" xfId="0" applyFont="1" applyBorder="1"/>
    <xf numFmtId="0" fontId="36" fillId="0" borderId="6" xfId="0" applyFont="1" applyBorder="1" applyAlignment="1">
      <alignment vertical="center"/>
    </xf>
    <xf numFmtId="0" fontId="36" fillId="0" borderId="7" xfId="0" applyFont="1" applyBorder="1" applyAlignment="1">
      <alignment vertical="center"/>
    </xf>
    <xf numFmtId="0" fontId="36" fillId="0" borderId="13" xfId="0" applyFont="1" applyBorder="1" applyAlignment="1">
      <alignment vertical="center"/>
    </xf>
    <xf numFmtId="0" fontId="0" fillId="0" borderId="26" xfId="0" applyBorder="1"/>
    <xf numFmtId="0" fontId="36" fillId="0" borderId="19" xfId="0" applyFont="1" applyBorder="1" applyAlignment="1">
      <alignment vertical="center" textRotation="90"/>
    </xf>
    <xf numFmtId="0" fontId="36" fillId="0" borderId="24" xfId="0" applyFont="1" applyBorder="1" applyAlignment="1">
      <alignment vertical="center"/>
    </xf>
    <xf numFmtId="0" fontId="36" fillId="0" borderId="18" xfId="0" applyFont="1" applyBorder="1" applyAlignment="1">
      <alignment vertical="center"/>
    </xf>
    <xf numFmtId="0" fontId="36" fillId="0" borderId="19" xfId="0" applyFont="1" applyBorder="1" applyAlignment="1">
      <alignment vertical="center"/>
    </xf>
    <xf numFmtId="0" fontId="36" fillId="0" borderId="3" xfId="0" applyFont="1" applyBorder="1" applyAlignment="1">
      <alignment vertical="center" textRotation="90"/>
    </xf>
    <xf numFmtId="0" fontId="36" fillId="0" borderId="1" xfId="0" applyFont="1" applyBorder="1" applyAlignment="1">
      <alignment vertical="center"/>
    </xf>
    <xf numFmtId="0" fontId="36" fillId="0" borderId="0" xfId="0" applyFont="1" applyAlignment="1">
      <alignment vertical="center"/>
    </xf>
    <xf numFmtId="0" fontId="36" fillId="0" borderId="3" xfId="0" applyFont="1" applyBorder="1" applyAlignment="1">
      <alignment vertical="center"/>
    </xf>
    <xf numFmtId="0" fontId="36" fillId="0" borderId="31" xfId="0" applyFont="1" applyBorder="1" applyAlignment="1">
      <alignment vertical="center"/>
    </xf>
    <xf numFmtId="0" fontId="36" fillId="0" borderId="26" xfId="0" applyFont="1" applyBorder="1" applyAlignment="1">
      <alignment vertical="center" textRotation="90"/>
    </xf>
    <xf numFmtId="0" fontId="0" fillId="0" borderId="18" xfId="0" applyBorder="1" applyAlignment="1">
      <alignment vertical="center"/>
    </xf>
    <xf numFmtId="0" fontId="32" fillId="0" borderId="18" xfId="0" applyFont="1" applyBorder="1" applyAlignment="1">
      <alignment vertical="center"/>
    </xf>
    <xf numFmtId="0" fontId="32" fillId="0" borderId="0" xfId="0" applyFont="1" applyAlignment="1">
      <alignment vertical="center"/>
    </xf>
    <xf numFmtId="0" fontId="32" fillId="0" borderId="2" xfId="0" applyFont="1" applyBorder="1" applyAlignment="1">
      <alignment vertical="center"/>
    </xf>
    <xf numFmtId="0" fontId="10" fillId="0" borderId="32" xfId="0" applyFont="1" applyBorder="1" applyAlignment="1">
      <alignment vertical="center"/>
    </xf>
    <xf numFmtId="0" fontId="0" fillId="0" borderId="19" xfId="0" applyBorder="1" applyAlignment="1">
      <alignment vertical="center"/>
    </xf>
    <xf numFmtId="0" fontId="0" fillId="0" borderId="33" xfId="0" applyBorder="1"/>
    <xf numFmtId="0" fontId="0" fillId="0" borderId="34" xfId="0" applyBorder="1" applyAlignment="1">
      <alignment vertical="center"/>
    </xf>
    <xf numFmtId="0" fontId="0" fillId="0" borderId="35" xfId="0" applyBorder="1" applyAlignment="1">
      <alignment vertical="center"/>
    </xf>
    <xf numFmtId="0" fontId="32" fillId="0" borderId="36" xfId="0" applyFont="1" applyBorder="1" applyAlignment="1">
      <alignment vertical="center" textRotation="90"/>
    </xf>
    <xf numFmtId="0" fontId="32" fillId="0" borderId="34" xfId="0" applyFont="1" applyBorder="1" applyAlignment="1">
      <alignment vertical="center" textRotation="90"/>
    </xf>
    <xf numFmtId="0" fontId="32" fillId="0" borderId="37" xfId="0" applyFont="1" applyBorder="1" applyAlignment="1">
      <alignment vertical="center" textRotation="90"/>
    </xf>
    <xf numFmtId="0" fontId="36" fillId="0" borderId="32" xfId="0" applyFont="1" applyBorder="1" applyAlignment="1">
      <alignment vertical="center" textRotation="90"/>
    </xf>
    <xf numFmtId="0" fontId="0" fillId="0" borderId="34" xfId="0" applyBorder="1"/>
    <xf numFmtId="0" fontId="0" fillId="0" borderId="37" xfId="0" applyBorder="1"/>
    <xf numFmtId="0" fontId="36" fillId="0" borderId="34" xfId="0" applyFont="1" applyBorder="1" applyAlignment="1">
      <alignment vertical="center" textRotation="90"/>
    </xf>
    <xf numFmtId="0" fontId="36" fillId="0" borderId="37" xfId="0" applyFont="1" applyBorder="1" applyAlignment="1">
      <alignment vertical="center" textRotation="90"/>
    </xf>
    <xf numFmtId="0" fontId="10" fillId="0" borderId="38" xfId="0" applyFont="1" applyBorder="1" applyAlignment="1">
      <alignment vertical="center"/>
    </xf>
    <xf numFmtId="0" fontId="0" fillId="0" borderId="32" xfId="0" applyBorder="1" applyAlignment="1">
      <alignment vertical="center"/>
    </xf>
    <xf numFmtId="0" fontId="5" fillId="0" borderId="33" xfId="0" applyFont="1" applyBorder="1" applyAlignment="1">
      <alignment vertical="center"/>
    </xf>
    <xf numFmtId="0" fontId="36" fillId="0" borderId="34" xfId="0" applyFont="1" applyBorder="1" applyAlignment="1">
      <alignment vertical="center"/>
    </xf>
    <xf numFmtId="0" fontId="5" fillId="0" borderId="39" xfId="0" applyFont="1" applyBorder="1" applyAlignment="1">
      <alignment vertical="center"/>
    </xf>
    <xf numFmtId="0" fontId="36" fillId="0" borderId="39" xfId="0" applyFont="1" applyBorder="1" applyAlignment="1">
      <alignment vertical="center"/>
    </xf>
    <xf numFmtId="0" fontId="36" fillId="0" borderId="37" xfId="0" applyFont="1" applyBorder="1" applyAlignment="1">
      <alignment vertical="center"/>
    </xf>
    <xf numFmtId="0" fontId="36" fillId="0" borderId="40"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0" fillId="0" borderId="24" xfId="0" applyBorder="1" applyAlignment="1">
      <alignment horizontal="center"/>
    </xf>
    <xf numFmtId="0" fontId="33" fillId="6" borderId="24" xfId="0" applyFont="1" applyFill="1" applyBorder="1" applyAlignment="1">
      <alignment horizontal="center"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center" vertical="center"/>
    </xf>
    <xf numFmtId="0" fontId="36" fillId="0" borderId="31" xfId="0" applyFont="1" applyBorder="1" applyAlignment="1">
      <alignment horizontal="center" vertical="center"/>
    </xf>
    <xf numFmtId="0" fontId="36" fillId="0" borderId="18" xfId="0" applyFont="1" applyBorder="1" applyAlignment="1">
      <alignment horizontal="center" vertical="center"/>
    </xf>
    <xf numFmtId="0" fontId="1" fillId="0" borderId="12" xfId="0" applyFont="1" applyBorder="1" applyAlignment="1">
      <alignment horizontal="center" vertical="center"/>
    </xf>
    <xf numFmtId="2" fontId="5" fillId="3" borderId="15" xfId="0" applyNumberFormat="1" applyFont="1" applyFill="1" applyBorder="1" applyAlignment="1" applyProtection="1">
      <alignment horizontal="center" vertical="center"/>
      <protection locked="0"/>
    </xf>
    <xf numFmtId="0" fontId="11" fillId="0" borderId="0" xfId="0" applyFont="1"/>
    <xf numFmtId="166" fontId="5" fillId="0" borderId="0" xfId="0" quotePrefix="1" applyNumberFormat="1" applyFont="1"/>
    <xf numFmtId="168" fontId="5" fillId="0" borderId="0" xfId="0" applyNumberFormat="1" applyFont="1"/>
    <xf numFmtId="0" fontId="5" fillId="0" borderId="1" xfId="0" applyFont="1" applyBorder="1" applyAlignment="1">
      <alignment horizontal="right"/>
    </xf>
    <xf numFmtId="49" fontId="0" fillId="0" borderId="0" xfId="0" applyNumberFormat="1" applyAlignment="1">
      <alignment horizontal="right"/>
    </xf>
    <xf numFmtId="169" fontId="0" fillId="0" borderId="0" xfId="0" applyNumberFormat="1"/>
    <xf numFmtId="0" fontId="4" fillId="0" borderId="0" xfId="0" applyFont="1" applyAlignment="1">
      <alignment vertical="center"/>
    </xf>
    <xf numFmtId="0" fontId="0" fillId="0" borderId="32" xfId="0" applyBorder="1"/>
    <xf numFmtId="0" fontId="0" fillId="0" borderId="39" xfId="0" applyBorder="1"/>
    <xf numFmtId="0" fontId="0" fillId="0" borderId="35" xfId="0" applyBorder="1"/>
    <xf numFmtId="0" fontId="0" fillId="0" borderId="41" xfId="0" applyBorder="1"/>
    <xf numFmtId="0" fontId="0" fillId="0" borderId="42" xfId="0" applyBorder="1"/>
    <xf numFmtId="0" fontId="42" fillId="0" borderId="39" xfId="0" applyFont="1" applyBorder="1"/>
    <xf numFmtId="0" fontId="0" fillId="0" borderId="31" xfId="0" applyBorder="1"/>
    <xf numFmtId="0" fontId="0" fillId="0" borderId="40" xfId="0" applyBorder="1"/>
    <xf numFmtId="0" fontId="16" fillId="0" borderId="0" xfId="0" applyFont="1"/>
    <xf numFmtId="168" fontId="16" fillId="0" borderId="0" xfId="0" applyNumberFormat="1" applyFont="1"/>
    <xf numFmtId="168" fontId="21" fillId="0" borderId="0" xfId="0" applyNumberFormat="1" applyFont="1"/>
    <xf numFmtId="0" fontId="40" fillId="0" borderId="0" xfId="0" applyFont="1"/>
    <xf numFmtId="1" fontId="5" fillId="0" borderId="14" xfId="0" applyNumberFormat="1" applyFont="1" applyBorder="1" applyAlignment="1">
      <alignment horizontal="left"/>
    </xf>
    <xf numFmtId="0" fontId="0" fillId="0" borderId="14" xfId="0" applyBorder="1" applyAlignment="1">
      <alignment horizontal="center" vertical="center"/>
    </xf>
    <xf numFmtId="166" fontId="5" fillId="0" borderId="0" xfId="0" applyNumberFormat="1" applyFont="1"/>
    <xf numFmtId="0" fontId="5" fillId="3" borderId="2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22" fillId="0" borderId="10" xfId="0" applyFont="1" applyBorder="1"/>
    <xf numFmtId="0" fontId="22" fillId="0" borderId="14" xfId="0" applyFont="1" applyBorder="1"/>
    <xf numFmtId="0" fontId="22" fillId="0" borderId="15" xfId="0" applyFont="1" applyBorder="1"/>
    <xf numFmtId="4" fontId="0" fillId="0" borderId="0" xfId="0" applyNumberFormat="1"/>
    <xf numFmtId="0" fontId="0" fillId="0" borderId="10" xfId="0" applyBorder="1" applyAlignment="1">
      <alignment horizontal="center" vertical="center"/>
    </xf>
    <xf numFmtId="0" fontId="22" fillId="0" borderId="0" xfId="0" applyFont="1" applyProtection="1">
      <protection locked="0"/>
    </xf>
    <xf numFmtId="2" fontId="5" fillId="3" borderId="11"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locked="0"/>
    </xf>
    <xf numFmtId="2" fontId="5" fillId="3" borderId="17" xfId="0" applyNumberFormat="1" applyFont="1" applyFill="1" applyBorder="1" applyAlignment="1" applyProtection="1">
      <alignment horizontal="right"/>
      <protection locked="0"/>
    </xf>
    <xf numFmtId="2" fontId="5" fillId="3" borderId="49" xfId="0" applyNumberFormat="1" applyFont="1" applyFill="1" applyBorder="1" applyAlignment="1" applyProtection="1">
      <alignment horizontal="right"/>
      <protection locked="0"/>
    </xf>
    <xf numFmtId="0" fontId="17" fillId="0" borderId="0" xfId="0" applyFont="1"/>
    <xf numFmtId="0" fontId="20" fillId="0" borderId="0" xfId="0" applyFont="1" applyAlignment="1">
      <alignment horizontal="center"/>
    </xf>
    <xf numFmtId="0" fontId="28" fillId="0" borderId="0" xfId="0" applyFont="1" applyAlignment="1">
      <alignment wrapText="1"/>
    </xf>
    <xf numFmtId="1" fontId="5" fillId="0" borderId="0" xfId="0" applyNumberFormat="1" applyFont="1" applyAlignment="1">
      <alignment vertical="center"/>
    </xf>
    <xf numFmtId="49" fontId="17" fillId="3" borderId="10" xfId="0" applyNumberFormat="1" applyFont="1" applyFill="1" applyBorder="1" applyAlignment="1" applyProtection="1">
      <alignment horizontal="left"/>
      <protection locked="0"/>
    </xf>
    <xf numFmtId="49" fontId="16" fillId="3" borderId="10" xfId="0" applyNumberFormat="1" applyFont="1" applyFill="1" applyBorder="1" applyAlignment="1">
      <alignment horizontal="center"/>
    </xf>
    <xf numFmtId="1" fontId="16" fillId="3" borderId="10" xfId="0" applyNumberFormat="1" applyFont="1" applyFill="1" applyBorder="1" applyAlignment="1">
      <alignment horizontal="center"/>
    </xf>
    <xf numFmtId="1" fontId="28" fillId="3" borderId="12" xfId="0" applyNumberFormat="1" applyFont="1" applyFill="1" applyBorder="1"/>
    <xf numFmtId="1" fontId="0" fillId="0" borderId="0" xfId="0" applyNumberFormat="1" applyAlignment="1">
      <alignment horizontal="left" vertical="center"/>
    </xf>
    <xf numFmtId="168" fontId="43" fillId="0" borderId="0" xfId="0" applyNumberFormat="1" applyFont="1"/>
    <xf numFmtId="0" fontId="43" fillId="0" borderId="0" xfId="0" applyFont="1"/>
    <xf numFmtId="3" fontId="0" fillId="4" borderId="0" xfId="0" applyNumberFormat="1" applyFill="1"/>
    <xf numFmtId="3" fontId="5" fillId="4" borderId="2" xfId="0" applyNumberFormat="1" applyFont="1" applyFill="1" applyBorder="1" applyAlignment="1" applyProtection="1">
      <alignment horizontal="center" vertical="center"/>
      <protection locked="0"/>
    </xf>
    <xf numFmtId="3" fontId="0" fillId="4" borderId="0" xfId="0" applyNumberFormat="1" applyFill="1" applyAlignment="1">
      <alignment horizontal="center" vertical="center"/>
    </xf>
    <xf numFmtId="3" fontId="0" fillId="4" borderId="1" xfId="0" applyNumberFormat="1" applyFill="1" applyBorder="1" applyAlignment="1">
      <alignment horizontal="center"/>
    </xf>
    <xf numFmtId="3" fontId="0" fillId="4" borderId="0" xfId="0" applyNumberFormat="1" applyFill="1" applyAlignment="1">
      <alignment horizontal="center"/>
    </xf>
    <xf numFmtId="3" fontId="0" fillId="4" borderId="3" xfId="0" applyNumberFormat="1" applyFill="1" applyBorder="1" applyAlignment="1">
      <alignment horizontal="center"/>
    </xf>
    <xf numFmtId="3" fontId="0" fillId="4" borderId="3" xfId="0" applyNumberFormat="1" applyFill="1" applyBorder="1"/>
    <xf numFmtId="0" fontId="5" fillId="0" borderId="3" xfId="0" applyFont="1" applyBorder="1" applyAlignment="1">
      <alignment horizontal="center" vertical="center"/>
    </xf>
    <xf numFmtId="0" fontId="28" fillId="4" borderId="0" xfId="0" applyFont="1" applyFill="1" applyAlignment="1">
      <alignment horizontal="center" vertical="center"/>
    </xf>
    <xf numFmtId="0" fontId="28" fillId="4" borderId="34" xfId="0" applyFont="1" applyFill="1" applyBorder="1" applyAlignment="1">
      <alignment horizontal="center" vertical="center"/>
    </xf>
    <xf numFmtId="0" fontId="10" fillId="4" borderId="0" xfId="0" applyFont="1" applyFill="1" applyAlignment="1">
      <alignment horizontal="center" vertical="center" wrapText="1"/>
    </xf>
    <xf numFmtId="0" fontId="11" fillId="7" borderId="0" xfId="0" applyFont="1" applyFill="1"/>
    <xf numFmtId="0" fontId="6" fillId="7" borderId="0" xfId="0" applyFont="1" applyFill="1"/>
    <xf numFmtId="0" fontId="23" fillId="7" borderId="0" xfId="0" applyFont="1" applyFill="1"/>
    <xf numFmtId="0" fontId="0" fillId="0" borderId="50" xfId="0" applyBorder="1"/>
    <xf numFmtId="0" fontId="20" fillId="0" borderId="5" xfId="0" applyFont="1" applyBorder="1" applyProtection="1">
      <protection locked="0"/>
    </xf>
    <xf numFmtId="0" fontId="20" fillId="0" borderId="15" xfId="0" applyFont="1" applyBorder="1" applyProtection="1">
      <protection locked="0"/>
    </xf>
    <xf numFmtId="0" fontId="51" fillId="0" borderId="0" xfId="0" applyFont="1" applyAlignment="1">
      <alignment horizontal="center"/>
    </xf>
    <xf numFmtId="0" fontId="0" fillId="0" borderId="51" xfId="0" applyBorder="1"/>
    <xf numFmtId="0" fontId="0" fillId="0" borderId="52" xfId="0" applyBorder="1"/>
    <xf numFmtId="0" fontId="0" fillId="0" borderId="53" xfId="0" applyBorder="1"/>
    <xf numFmtId="0" fontId="0" fillId="0" borderId="54" xfId="0" applyBorder="1"/>
    <xf numFmtId="0" fontId="49" fillId="0" borderId="0" xfId="0" applyFont="1" applyAlignment="1">
      <alignment horizontal="justify" wrapText="1"/>
    </xf>
    <xf numFmtId="0" fontId="0" fillId="0" borderId="0" xfId="0" applyAlignment="1">
      <alignment wrapText="1"/>
    </xf>
    <xf numFmtId="0" fontId="54" fillId="0" borderId="0" xfId="0" applyFont="1" applyAlignment="1">
      <alignment horizontal="center"/>
    </xf>
    <xf numFmtId="0" fontId="52" fillId="0" borderId="0" xfId="0" applyFont="1" applyAlignment="1">
      <alignment wrapText="1"/>
    </xf>
    <xf numFmtId="0" fontId="45" fillId="4" borderId="0" xfId="0" applyFont="1" applyFill="1" applyAlignment="1">
      <alignment horizontal="center" vertical="center"/>
    </xf>
    <xf numFmtId="0" fontId="44" fillId="0" borderId="0" xfId="0" applyFont="1"/>
    <xf numFmtId="0" fontId="0" fillId="0" borderId="55" xfId="0" applyBorder="1"/>
    <xf numFmtId="0" fontId="0" fillId="0" borderId="56" xfId="0" applyBorder="1"/>
    <xf numFmtId="0" fontId="0" fillId="0" borderId="57" xfId="0" applyBorder="1"/>
    <xf numFmtId="49" fontId="57" fillId="0" borderId="52" xfId="0" applyNumberFormat="1" applyFont="1" applyBorder="1"/>
    <xf numFmtId="49" fontId="57" fillId="0" borderId="53" xfId="0" applyNumberFormat="1" applyFont="1" applyBorder="1"/>
    <xf numFmtId="49" fontId="57" fillId="0" borderId="58" xfId="0" applyNumberFormat="1" applyFont="1" applyBorder="1"/>
    <xf numFmtId="49" fontId="57" fillId="0" borderId="59" xfId="0" applyNumberFormat="1" applyFont="1" applyBorder="1"/>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2" fillId="0" borderId="51" xfId="0" applyFont="1" applyBorder="1"/>
    <xf numFmtId="0" fontId="2" fillId="0" borderId="52" xfId="0" applyFont="1" applyBorder="1"/>
    <xf numFmtId="0" fontId="16" fillId="0" borderId="51" xfId="0" applyFont="1" applyBorder="1"/>
    <xf numFmtId="0" fontId="16" fillId="0" borderId="52" xfId="0" applyFont="1" applyBorder="1"/>
    <xf numFmtId="0" fontId="57" fillId="0" borderId="0" xfId="0" applyFont="1"/>
    <xf numFmtId="0" fontId="0" fillId="0" borderId="58" xfId="0" applyBorder="1"/>
    <xf numFmtId="0" fontId="0" fillId="0" borderId="12" xfId="0" applyBorder="1"/>
    <xf numFmtId="0" fontId="0" fillId="0" borderId="60" xfId="0" applyBorder="1"/>
    <xf numFmtId="0" fontId="52" fillId="0" borderId="61" xfId="0" applyFont="1" applyBorder="1"/>
    <xf numFmtId="0" fontId="52" fillId="0" borderId="0" xfId="0" applyFont="1"/>
    <xf numFmtId="0" fontId="52" fillId="0" borderId="56" xfId="0" applyFont="1" applyBorder="1"/>
    <xf numFmtId="0" fontId="48" fillId="8" borderId="51" xfId="0" applyFont="1" applyFill="1" applyBorder="1" applyAlignment="1">
      <alignment horizontal="center" vertical="center"/>
    </xf>
    <xf numFmtId="0" fontId="48" fillId="8" borderId="0" xfId="0" applyFont="1" applyFill="1" applyAlignment="1">
      <alignment horizontal="center" vertic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0" fillId="8" borderId="51" xfId="0" applyFill="1" applyBorder="1"/>
    <xf numFmtId="0" fontId="0" fillId="8" borderId="0" xfId="0" applyFill="1"/>
    <xf numFmtId="0" fontId="0" fillId="8" borderId="52" xfId="0" applyFill="1" applyBorder="1"/>
    <xf numFmtId="0" fontId="47" fillId="8" borderId="62" xfId="0" applyFont="1" applyFill="1" applyBorder="1" applyAlignment="1">
      <alignment horizontal="center"/>
    </xf>
    <xf numFmtId="0" fontId="49" fillId="8" borderId="62"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9" fillId="8" borderId="0" xfId="0" applyFont="1" applyFill="1" applyAlignment="1">
      <alignment horizontal="center"/>
    </xf>
    <xf numFmtId="0" fontId="72" fillId="0" borderId="0" xfId="0" applyFont="1" applyAlignment="1">
      <alignment horizontal="center"/>
    </xf>
    <xf numFmtId="0" fontId="56" fillId="0" borderId="0" xfId="0" applyFont="1" applyAlignment="1">
      <alignment wrapText="1"/>
    </xf>
    <xf numFmtId="164" fontId="0" fillId="0" borderId="12" xfId="0" applyNumberFormat="1" applyBorder="1" applyAlignment="1">
      <alignment horizontal="center"/>
    </xf>
    <xf numFmtId="0" fontId="16" fillId="0" borderId="0" xfId="0" applyFont="1" applyAlignment="1">
      <alignment horizontal="center" vertical="center"/>
    </xf>
    <xf numFmtId="0" fontId="73" fillId="10" borderId="14" xfId="0" applyFont="1" applyFill="1" applyBorder="1" applyAlignment="1">
      <alignment horizontal="center" vertical="center"/>
    </xf>
    <xf numFmtId="0" fontId="80" fillId="0" borderId="0" xfId="0" applyFont="1"/>
    <xf numFmtId="0" fontId="81" fillId="0" borderId="0" xfId="0" applyFont="1"/>
    <xf numFmtId="0" fontId="3" fillId="0" borderId="0" xfId="2" applyFont="1" applyAlignment="1">
      <alignment horizontal="center"/>
    </xf>
    <xf numFmtId="0" fontId="3" fillId="0" borderId="0" xfId="2" applyFont="1" applyAlignment="1">
      <alignment horizontal="left"/>
    </xf>
    <xf numFmtId="0" fontId="3" fillId="0" borderId="0" xfId="2" applyFont="1"/>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horizontal="left" vertical="center" indent="4"/>
    </xf>
    <xf numFmtId="0" fontId="74" fillId="0" borderId="0" xfId="0" applyFont="1" applyAlignment="1">
      <alignment horizontal="left" vertical="center" indent="6"/>
    </xf>
    <xf numFmtId="0" fontId="75" fillId="0" borderId="0" xfId="0" applyFont="1" applyAlignment="1">
      <alignment horizontal="left" vertical="center" indent="6"/>
    </xf>
    <xf numFmtId="0" fontId="75" fillId="0" borderId="0" xfId="0" applyFont="1" applyAlignment="1">
      <alignment vertical="center"/>
    </xf>
    <xf numFmtId="0" fontId="75" fillId="0" borderId="0" xfId="0" applyFont="1" applyAlignment="1">
      <alignment horizontal="left" vertical="center" indent="4"/>
    </xf>
    <xf numFmtId="0" fontId="74" fillId="0" borderId="0" xfId="0" applyFont="1" applyAlignment="1">
      <alignment horizontal="left" vertical="center" indent="5"/>
    </xf>
    <xf numFmtId="0" fontId="74" fillId="0" borderId="0" xfId="0" quotePrefix="1" applyFont="1" applyAlignment="1">
      <alignment horizontal="left" vertical="center" indent="6"/>
    </xf>
    <xf numFmtId="0" fontId="75" fillId="0" borderId="0" xfId="0" quotePrefix="1" applyFont="1" applyAlignment="1">
      <alignment horizontal="left" vertical="center" indent="6"/>
    </xf>
    <xf numFmtId="0" fontId="74" fillId="0" borderId="0" xfId="0" quotePrefix="1" applyFont="1" applyAlignment="1">
      <alignment horizontal="left" vertical="center" indent="5"/>
    </xf>
    <xf numFmtId="0" fontId="0" fillId="11" borderId="0" xfId="0" applyFill="1"/>
    <xf numFmtId="0" fontId="0" fillId="12" borderId="0" xfId="0" applyFill="1"/>
    <xf numFmtId="0" fontId="0" fillId="13" borderId="0" xfId="0" applyFill="1"/>
    <xf numFmtId="2" fontId="5" fillId="3" borderId="49" xfId="0" applyNumberFormat="1" applyFont="1" applyFill="1" applyBorder="1" applyAlignment="1" applyProtection="1">
      <alignment horizontal="center"/>
      <protection locked="0"/>
    </xf>
    <xf numFmtId="0" fontId="3" fillId="4" borderId="0" xfId="2" applyFont="1" applyFill="1" applyAlignment="1">
      <alignment horizontal="center"/>
    </xf>
    <xf numFmtId="0" fontId="3" fillId="4" borderId="0" xfId="2" applyFont="1" applyFill="1" applyAlignment="1">
      <alignment horizontal="left"/>
    </xf>
    <xf numFmtId="0" fontId="3" fillId="14" borderId="0" xfId="2" applyFont="1" applyFill="1" applyAlignment="1">
      <alignment horizontal="center"/>
    </xf>
    <xf numFmtId="0" fontId="3" fillId="4" borderId="0" xfId="2" applyFont="1" applyFill="1"/>
    <xf numFmtId="167" fontId="3" fillId="4" borderId="0" xfId="2" applyNumberFormat="1" applyFont="1" applyFill="1" applyAlignment="1">
      <alignment horizontal="left"/>
    </xf>
    <xf numFmtId="166" fontId="3" fillId="4" borderId="0" xfId="2" applyNumberFormat="1" applyFont="1" applyFill="1" applyAlignment="1">
      <alignment horizontal="left"/>
    </xf>
    <xf numFmtId="1" fontId="3" fillId="4" borderId="0" xfId="2" applyNumberFormat="1" applyFont="1" applyFill="1"/>
    <xf numFmtId="14" fontId="3" fillId="14" borderId="0" xfId="2" applyNumberFormat="1" applyFont="1" applyFill="1"/>
    <xf numFmtId="14" fontId="3" fillId="4" borderId="0" xfId="2" applyNumberFormat="1" applyFont="1" applyFill="1"/>
    <xf numFmtId="0" fontId="3" fillId="14" borderId="0" xfId="2" applyFont="1" applyFill="1"/>
    <xf numFmtId="3" fontId="3" fillId="4" borderId="0" xfId="2" applyNumberFormat="1" applyFont="1" applyFill="1"/>
    <xf numFmtId="0" fontId="3" fillId="11" borderId="0" xfId="2" applyFont="1" applyFill="1" applyAlignment="1">
      <alignment horizontal="center"/>
    </xf>
    <xf numFmtId="0" fontId="3" fillId="11" borderId="0" xfId="2" applyFont="1" applyFill="1"/>
    <xf numFmtId="167" fontId="3" fillId="0" borderId="0" xfId="2" applyNumberFormat="1" applyFont="1" applyAlignment="1">
      <alignment horizontal="left"/>
    </xf>
    <xf numFmtId="166" fontId="3" fillId="0" borderId="0" xfId="2" applyNumberFormat="1" applyFont="1" applyAlignment="1">
      <alignment horizontal="left"/>
    </xf>
    <xf numFmtId="3" fontId="3" fillId="0" borderId="0" xfId="2" applyNumberFormat="1" applyFont="1"/>
    <xf numFmtId="1" fontId="3" fillId="15" borderId="0" xfId="2" applyNumberFormat="1" applyFont="1" applyFill="1"/>
    <xf numFmtId="3" fontId="3" fillId="11" borderId="0" xfId="2" applyNumberFormat="1" applyFont="1" applyFill="1"/>
    <xf numFmtId="0" fontId="3" fillId="12" borderId="0" xfId="2" applyFont="1" applyFill="1"/>
    <xf numFmtId="167" fontId="3" fillId="12" borderId="0" xfId="2" applyNumberFormat="1" applyFont="1" applyFill="1" applyAlignment="1">
      <alignment horizontal="left"/>
    </xf>
    <xf numFmtId="166" fontId="3" fillId="12" borderId="0" xfId="2" applyNumberFormat="1" applyFont="1" applyFill="1" applyAlignment="1">
      <alignment horizontal="left"/>
    </xf>
    <xf numFmtId="0" fontId="3" fillId="12" borderId="0" xfId="2" applyFont="1" applyFill="1" applyAlignment="1">
      <alignment horizontal="center"/>
    </xf>
    <xf numFmtId="3" fontId="3" fillId="12" borderId="0" xfId="2" applyNumberFormat="1" applyFont="1" applyFill="1"/>
    <xf numFmtId="49" fontId="3" fillId="0" borderId="0" xfId="2" applyNumberFormat="1" applyFont="1"/>
    <xf numFmtId="2" fontId="3" fillId="16" borderId="0" xfId="2" applyNumberFormat="1" applyFont="1" applyFill="1"/>
    <xf numFmtId="1" fontId="3" fillId="11" borderId="0" xfId="2" applyNumberFormat="1" applyFont="1" applyFill="1"/>
    <xf numFmtId="1" fontId="3" fillId="0" borderId="0" xfId="2" applyNumberFormat="1" applyFont="1"/>
    <xf numFmtId="4" fontId="3" fillId="0" borderId="0" xfId="2" applyNumberFormat="1" applyFont="1"/>
    <xf numFmtId="0" fontId="3" fillId="15" borderId="0" xfId="2" applyFont="1" applyFill="1"/>
    <xf numFmtId="1" fontId="10" fillId="15" borderId="0" xfId="2" applyNumberFormat="1" applyFont="1" applyFill="1"/>
    <xf numFmtId="0" fontId="3" fillId="17" borderId="0" xfId="2" applyFont="1" applyFill="1"/>
    <xf numFmtId="0" fontId="2" fillId="0" borderId="0" xfId="2"/>
    <xf numFmtId="0" fontId="3" fillId="18" borderId="0" xfId="2" applyFont="1" applyFill="1"/>
    <xf numFmtId="49" fontId="3" fillId="15" borderId="0" xfId="2" applyNumberFormat="1" applyFont="1" applyFill="1"/>
    <xf numFmtId="0" fontId="3" fillId="14" borderId="0" xfId="2" applyFont="1" applyFill="1"/>
    <xf numFmtId="167" fontId="3" fillId="14" borderId="0" xfId="2" applyNumberFormat="1" applyFont="1" applyFill="1" applyAlignment="1">
      <alignment horizontal="left"/>
    </xf>
    <xf numFmtId="166" fontId="3" fillId="14" borderId="0" xfId="2" applyNumberFormat="1" applyFont="1" applyFill="1" applyAlignment="1">
      <alignment horizontal="left"/>
    </xf>
    <xf numFmtId="0" fontId="3" fillId="14" borderId="0" xfId="2" applyFont="1" applyFill="1" applyAlignment="1">
      <alignment horizontal="left"/>
    </xf>
    <xf numFmtId="1" fontId="3" fillId="14" borderId="0" xfId="2" applyNumberFormat="1" applyFont="1" applyFill="1"/>
    <xf numFmtId="3" fontId="3" fillId="17" borderId="0" xfId="2" applyNumberFormat="1" applyFont="1" applyFill="1"/>
    <xf numFmtId="3" fontId="3" fillId="14" borderId="0" xfId="2" applyNumberFormat="1" applyFont="1" applyFill="1"/>
    <xf numFmtId="1" fontId="3" fillId="17" borderId="0" xfId="2" applyNumberFormat="1" applyFont="1" applyFill="1"/>
    <xf numFmtId="0" fontId="3" fillId="19" borderId="0" xfId="2" applyFont="1" applyFill="1"/>
    <xf numFmtId="1" fontId="3" fillId="19" borderId="0" xfId="2" applyNumberFormat="1" applyFont="1" applyFill="1"/>
    <xf numFmtId="0" fontId="3" fillId="17" borderId="0" xfId="2" applyFont="1" applyFill="1" applyAlignment="1">
      <alignment horizontal="center"/>
    </xf>
    <xf numFmtId="0" fontId="82" fillId="19" borderId="0" xfId="2" applyFont="1" applyFill="1"/>
    <xf numFmtId="167" fontId="82" fillId="19" borderId="0" xfId="2" applyNumberFormat="1" applyFont="1" applyFill="1" applyAlignment="1">
      <alignment horizontal="left"/>
    </xf>
    <xf numFmtId="166" fontId="82" fillId="19" borderId="0" xfId="2" applyNumberFormat="1" applyFont="1" applyFill="1" applyAlignment="1">
      <alignment horizontal="left"/>
    </xf>
    <xf numFmtId="0" fontId="82" fillId="19" borderId="0" xfId="2" applyFont="1" applyFill="1" applyAlignment="1">
      <alignment horizontal="left"/>
    </xf>
    <xf numFmtId="0" fontId="82" fillId="19" borderId="0" xfId="2" applyFont="1" applyFill="1" applyAlignment="1">
      <alignment horizontal="center"/>
    </xf>
    <xf numFmtId="1" fontId="82" fillId="19" borderId="0" xfId="2" applyNumberFormat="1" applyFont="1" applyFill="1"/>
    <xf numFmtId="0" fontId="3" fillId="20" borderId="0" xfId="2" applyFont="1" applyFill="1"/>
    <xf numFmtId="3" fontId="3" fillId="20" borderId="0" xfId="2" applyNumberFormat="1" applyFont="1" applyFill="1"/>
    <xf numFmtId="1" fontId="3" fillId="20" borderId="0" xfId="2" applyNumberFormat="1" applyFont="1" applyFill="1"/>
    <xf numFmtId="0" fontId="82" fillId="20" borderId="0" xfId="2" applyFont="1" applyFill="1"/>
    <xf numFmtId="49" fontId="3" fillId="17" borderId="0" xfId="2" applyNumberFormat="1" applyFont="1" applyFill="1"/>
    <xf numFmtId="0" fontId="82" fillId="17" borderId="0" xfId="2" applyFont="1" applyFill="1"/>
    <xf numFmtId="0" fontId="3" fillId="17" borderId="0" xfId="2" applyFont="1" applyFill="1" applyAlignment="1">
      <alignment horizontal="left"/>
    </xf>
    <xf numFmtId="167" fontId="3" fillId="17" borderId="0" xfId="2" applyNumberFormat="1" applyFont="1" applyFill="1" applyAlignment="1">
      <alignment horizontal="left"/>
    </xf>
    <xf numFmtId="166" fontId="3" fillId="17" borderId="0" xfId="2" applyNumberFormat="1" applyFont="1" applyFill="1" applyAlignment="1">
      <alignment horizontal="left"/>
    </xf>
    <xf numFmtId="0" fontId="83" fillId="0" borderId="0" xfId="0" quotePrefix="1" applyFont="1" applyAlignment="1">
      <alignment horizontal="left" vertical="center" indent="6"/>
    </xf>
    <xf numFmtId="0" fontId="83" fillId="14" borderId="0" xfId="0" quotePrefix="1" applyFont="1" applyFill="1" applyAlignment="1">
      <alignment horizontal="left" vertical="center" indent="7"/>
    </xf>
    <xf numFmtId="0" fontId="83" fillId="17" borderId="0" xfId="0" quotePrefix="1" applyFont="1" applyFill="1" applyAlignment="1">
      <alignment horizontal="left" vertical="center" indent="7"/>
    </xf>
    <xf numFmtId="0" fontId="2" fillId="0" borderId="0" xfId="0" applyFont="1"/>
    <xf numFmtId="0" fontId="84" fillId="14" borderId="0" xfId="0" quotePrefix="1" applyFont="1" applyFill="1" applyAlignment="1">
      <alignment horizontal="left" vertical="center" indent="7"/>
    </xf>
    <xf numFmtId="0" fontId="74" fillId="14" borderId="0" xfId="0" quotePrefix="1" applyFont="1" applyFill="1" applyAlignment="1">
      <alignment horizontal="left" vertical="center" indent="7"/>
    </xf>
    <xf numFmtId="0" fontId="2" fillId="11" borderId="0" xfId="0" quotePrefix="1" applyFont="1" applyFill="1" applyAlignment="1">
      <alignment horizontal="left" indent="7"/>
    </xf>
    <xf numFmtId="167" fontId="3" fillId="11" borderId="0" xfId="2" applyNumberFormat="1" applyFont="1" applyFill="1" applyAlignment="1">
      <alignment horizontal="left"/>
    </xf>
    <xf numFmtId="166" fontId="3" fillId="11" borderId="0" xfId="2" applyNumberFormat="1" applyFont="1" applyFill="1" applyAlignment="1">
      <alignment horizontal="left"/>
    </xf>
    <xf numFmtId="0" fontId="3" fillId="11" borderId="0" xfId="2" applyFont="1" applyFill="1" applyAlignment="1">
      <alignment horizontal="left"/>
    </xf>
    <xf numFmtId="0" fontId="2" fillId="19" borderId="0" xfId="0" quotePrefix="1" applyFont="1" applyFill="1" applyAlignment="1">
      <alignment horizontal="left" indent="7"/>
    </xf>
    <xf numFmtId="0" fontId="1" fillId="3" borderId="10" xfId="0" applyFont="1" applyFill="1" applyBorder="1" applyProtection="1">
      <protection locked="0"/>
    </xf>
    <xf numFmtId="1" fontId="1" fillId="3" borderId="10" xfId="0" applyNumberFormat="1"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1" fontId="3" fillId="16" borderId="0" xfId="2" applyNumberFormat="1" applyFont="1" applyFill="1"/>
    <xf numFmtId="0" fontId="85" fillId="17" borderId="0" xfId="2" applyFont="1" applyFill="1"/>
    <xf numFmtId="167" fontId="85" fillId="17" borderId="0" xfId="2" applyNumberFormat="1" applyFont="1" applyFill="1" applyAlignment="1">
      <alignment horizontal="left"/>
    </xf>
    <xf numFmtId="166" fontId="85" fillId="17" borderId="0" xfId="2" applyNumberFormat="1" applyFont="1" applyFill="1" applyAlignment="1">
      <alignment horizontal="left"/>
    </xf>
    <xf numFmtId="0" fontId="85" fillId="17" borderId="0" xfId="2" applyFont="1" applyFill="1" applyAlignment="1">
      <alignment horizontal="left"/>
    </xf>
    <xf numFmtId="0" fontId="85" fillId="17" borderId="0" xfId="2" applyFont="1" applyFill="1" applyAlignment="1">
      <alignment horizontal="center"/>
    </xf>
    <xf numFmtId="1" fontId="85" fillId="17" borderId="0" xfId="2" applyNumberFormat="1" applyFont="1" applyFill="1"/>
    <xf numFmtId="0" fontId="81" fillId="17" borderId="0" xfId="0" applyFont="1" applyFill="1"/>
    <xf numFmtId="0" fontId="12" fillId="0" borderId="0" xfId="0" applyFont="1" applyAlignment="1">
      <alignment horizontal="center" vertical="top" wrapText="1"/>
    </xf>
    <xf numFmtId="0" fontId="0" fillId="0" borderId="51" xfId="0" applyBorder="1" applyAlignment="1">
      <alignment vertical="center" wrapText="1"/>
    </xf>
    <xf numFmtId="0" fontId="0" fillId="0" borderId="0" xfId="0"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0" xfId="0" applyAlignment="1">
      <alignment horizontal="center"/>
    </xf>
    <xf numFmtId="14" fontId="0" fillId="0" borderId="0" xfId="0" applyNumberFormat="1" applyAlignment="1">
      <alignment horizontal="center"/>
    </xf>
    <xf numFmtId="1" fontId="5" fillId="3" borderId="4"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0" fontId="4" fillId="7" borderId="0" xfId="0" applyFont="1" applyFill="1" applyAlignment="1">
      <alignment horizontal="left"/>
    </xf>
    <xf numFmtId="0" fontId="11" fillId="4" borderId="64" xfId="0" applyFont="1" applyFill="1" applyBorder="1" applyAlignment="1">
      <alignment horizontal="center"/>
    </xf>
    <xf numFmtId="0" fontId="11" fillId="4" borderId="65" xfId="0" applyFont="1" applyFill="1" applyBorder="1" applyAlignment="1">
      <alignment horizontal="center"/>
    </xf>
    <xf numFmtId="167" fontId="5" fillId="3" borderId="4" xfId="0" applyNumberFormat="1" applyFont="1" applyFill="1" applyBorder="1" applyAlignment="1" applyProtection="1">
      <alignment horizontal="center"/>
      <protection locked="0"/>
    </xf>
    <xf numFmtId="167" fontId="5" fillId="3" borderId="2" xfId="0" applyNumberFormat="1" applyFont="1" applyFill="1" applyBorder="1" applyAlignment="1" applyProtection="1">
      <alignment horizontal="center"/>
      <protection locked="0"/>
    </xf>
    <xf numFmtId="167" fontId="5" fillId="3" borderId="5" xfId="0" applyNumberFormat="1" applyFont="1" applyFill="1" applyBorder="1" applyAlignment="1" applyProtection="1">
      <alignment horizontal="center"/>
      <protection locked="0"/>
    </xf>
    <xf numFmtId="166" fontId="5" fillId="3" borderId="4" xfId="0" applyNumberFormat="1" applyFont="1" applyFill="1" applyBorder="1" applyAlignment="1" applyProtection="1">
      <alignment horizontal="center"/>
      <protection locked="0"/>
    </xf>
    <xf numFmtId="166" fontId="5" fillId="3" borderId="2" xfId="0" applyNumberFormat="1" applyFont="1" applyFill="1" applyBorder="1" applyAlignment="1" applyProtection="1">
      <alignment horizontal="center"/>
      <protection locked="0"/>
    </xf>
    <xf numFmtId="166" fontId="5" fillId="3" borderId="5" xfId="0" applyNumberFormat="1"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70" fontId="5" fillId="3" borderId="4" xfId="0" applyNumberFormat="1" applyFont="1" applyFill="1" applyBorder="1" applyAlignment="1" applyProtection="1">
      <alignment horizontal="center"/>
      <protection locked="0"/>
    </xf>
    <xf numFmtId="170" fontId="5" fillId="3" borderId="2" xfId="0" applyNumberFormat="1" applyFont="1" applyFill="1" applyBorder="1" applyAlignment="1" applyProtection="1">
      <alignment horizontal="center"/>
      <protection locked="0"/>
    </xf>
    <xf numFmtId="170" fontId="5" fillId="3" borderId="5" xfId="0" applyNumberFormat="1" applyFont="1" applyFill="1" applyBorder="1" applyAlignment="1" applyProtection="1">
      <alignment horizontal="center"/>
      <protection locked="0"/>
    </xf>
    <xf numFmtId="1" fontId="5" fillId="3" borderId="2" xfId="0" applyNumberFormat="1" applyFont="1" applyFill="1" applyBorder="1" applyAlignment="1" applyProtection="1">
      <alignment horizont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3" fontId="5" fillId="3" borderId="2" xfId="0" applyNumberFormat="1" applyFont="1" applyFill="1" applyBorder="1" applyAlignment="1" applyProtection="1">
      <alignment horizontal="center" vertical="center"/>
      <protection locked="0"/>
    </xf>
    <xf numFmtId="3" fontId="5" fillId="3" borderId="0" xfId="0" applyNumberFormat="1" applyFont="1" applyFill="1" applyAlignment="1" applyProtection="1">
      <alignment horizontal="center" vertical="center"/>
      <protection locked="0"/>
    </xf>
    <xf numFmtId="3" fontId="5" fillId="3" borderId="14"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2" xfId="0" applyNumberFormat="1" applyFont="1" applyFill="1" applyBorder="1" applyAlignment="1" applyProtection="1">
      <alignment horizontal="center"/>
      <protection locked="0"/>
    </xf>
    <xf numFmtId="3" fontId="0" fillId="0" borderId="1" xfId="0" applyNumberFormat="1" applyBorder="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3" fontId="2" fillId="0" borderId="1" xfId="0" applyNumberFormat="1" applyFont="1" applyBorder="1" applyAlignment="1">
      <alignment horizontal="center"/>
    </xf>
    <xf numFmtId="3" fontId="2" fillId="0" borderId="0" xfId="0" applyNumberFormat="1" applyFont="1" applyAlignment="1">
      <alignment horizontal="center"/>
    </xf>
    <xf numFmtId="3" fontId="2" fillId="0" borderId="3" xfId="0" applyNumberFormat="1" applyFont="1" applyBorder="1" applyAlignment="1">
      <alignment horizontal="center"/>
    </xf>
    <xf numFmtId="1" fontId="5" fillId="0" borderId="11" xfId="0" applyNumberFormat="1" applyFont="1" applyBorder="1" applyAlignment="1">
      <alignment horizontal="center"/>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3" fontId="11" fillId="0" borderId="0" xfId="0" applyNumberFormat="1" applyFont="1" applyAlignment="1">
      <alignment horizontal="center"/>
    </xf>
    <xf numFmtId="3" fontId="5" fillId="3" borderId="14" xfId="0" applyNumberFormat="1" applyFont="1" applyFill="1" applyBorder="1" applyAlignment="1" applyProtection="1">
      <alignment horizontal="center"/>
      <protection locked="0"/>
    </xf>
    <xf numFmtId="49" fontId="7" fillId="0" borderId="0" xfId="0" applyNumberFormat="1" applyFont="1" applyAlignment="1">
      <alignment horizontal="center"/>
    </xf>
    <xf numFmtId="0" fontId="7" fillId="0" borderId="0" xfId="0" applyFont="1" applyAlignment="1">
      <alignment horizont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5" xfId="0" applyNumberFormat="1" applyFont="1" applyBorder="1" applyAlignment="1">
      <alignment horizontal="center" vertical="center"/>
    </xf>
    <xf numFmtId="1" fontId="5" fillId="0" borderId="0" xfId="0" applyNumberFormat="1" applyFont="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41" fillId="0" borderId="0" xfId="0" applyFont="1" applyAlignment="1">
      <alignment horizontal="center"/>
    </xf>
    <xf numFmtId="0" fontId="23"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49" fontId="7" fillId="0" borderId="2" xfId="0" applyNumberFormat="1" applyFont="1" applyBorder="1"/>
    <xf numFmtId="0" fontId="0" fillId="0" borderId="2" xfId="0" applyBorder="1" applyAlignment="1">
      <alignment horizontal="center" vertical="center"/>
    </xf>
    <xf numFmtId="0" fontId="19" fillId="0" borderId="6"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19" fillId="0" borderId="7" xfId="0" applyFont="1" applyBorder="1" applyAlignment="1">
      <alignment horizontal="center" vertical="center"/>
    </xf>
    <xf numFmtId="0" fontId="19" fillId="0" borderId="1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5" fillId="0" borderId="0" xfId="0" applyFont="1"/>
    <xf numFmtId="0" fontId="0" fillId="0" borderId="0" xfId="0"/>
    <xf numFmtId="0" fontId="9"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20" fillId="0" borderId="11" xfId="0" applyFont="1" applyBorder="1" applyProtection="1">
      <protection locked="0"/>
    </xf>
    <xf numFmtId="0" fontId="20" fillId="0" borderId="15" xfId="0" applyFont="1" applyBorder="1" applyProtection="1">
      <protection locked="0"/>
    </xf>
    <xf numFmtId="0" fontId="9" fillId="0" borderId="0" xfId="0" applyFont="1" applyAlignment="1">
      <alignment horizontal="center" vertical="center"/>
    </xf>
    <xf numFmtId="0" fontId="20" fillId="0" borderId="4" xfId="0" applyFont="1" applyBorder="1" applyProtection="1">
      <protection locked="0"/>
    </xf>
    <xf numFmtId="0" fontId="20" fillId="0" borderId="5" xfId="0" applyFont="1" applyBorder="1" applyProtection="1">
      <protection locked="0"/>
    </xf>
    <xf numFmtId="0" fontId="17" fillId="0" borderId="0" xfId="0" applyFont="1" applyAlignment="1">
      <alignment horizontal="left"/>
    </xf>
    <xf numFmtId="0" fontId="28" fillId="0" borderId="0" xfId="0" applyFont="1" applyAlignment="1">
      <alignment horizontal="center" wrapText="1"/>
    </xf>
    <xf numFmtId="0" fontId="0" fillId="3" borderId="14" xfId="0" applyFill="1" applyBorder="1" applyAlignment="1" applyProtection="1">
      <alignment horizontal="left" vertical="top"/>
      <protection locked="0"/>
    </xf>
    <xf numFmtId="0" fontId="5" fillId="0" borderId="0" xfId="0" applyFont="1" applyAlignment="1">
      <alignment horizontal="left"/>
    </xf>
    <xf numFmtId="0" fontId="0" fillId="3" borderId="2" xfId="0" applyFill="1" applyBorder="1" applyAlignment="1" applyProtection="1">
      <alignment horizontal="left" vertical="top"/>
      <protection locked="0"/>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5" fillId="3" borderId="11"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xf numFmtId="2" fontId="5" fillId="3" borderId="11" xfId="0" applyNumberFormat="1" applyFont="1" applyFill="1" applyBorder="1" applyAlignment="1" applyProtection="1">
      <alignment horizontal="center"/>
      <protection locked="0"/>
    </xf>
    <xf numFmtId="2" fontId="5" fillId="3" borderId="15" xfId="0" applyNumberFormat="1" applyFont="1" applyFill="1" applyBorder="1" applyAlignment="1" applyProtection="1">
      <alignment horizontal="center"/>
      <protection locked="0"/>
    </xf>
    <xf numFmtId="4" fontId="5" fillId="3" borderId="11" xfId="0" applyNumberFormat="1" applyFont="1" applyFill="1" applyBorder="1" applyAlignment="1" applyProtection="1">
      <alignment horizontal="center"/>
      <protection locked="0"/>
    </xf>
    <xf numFmtId="4" fontId="5" fillId="3" borderId="15" xfId="0" applyNumberFormat="1" applyFont="1" applyFill="1" applyBorder="1" applyAlignment="1" applyProtection="1">
      <alignment horizontal="center"/>
      <protection locked="0"/>
    </xf>
    <xf numFmtId="2" fontId="5" fillId="3" borderId="6" xfId="0" applyNumberFormat="1" applyFont="1" applyFill="1" applyBorder="1" applyAlignment="1" applyProtection="1">
      <alignment horizontal="center"/>
      <protection locked="0"/>
    </xf>
    <xf numFmtId="2" fontId="5" fillId="3" borderId="13" xfId="0" applyNumberFormat="1" applyFont="1" applyFill="1" applyBorder="1" applyAlignment="1" applyProtection="1">
      <alignment horizontal="center"/>
      <protection locked="0"/>
    </xf>
    <xf numFmtId="2" fontId="5" fillId="3" borderId="38" xfId="0" applyNumberFormat="1" applyFont="1" applyFill="1" applyBorder="1" applyAlignment="1" applyProtection="1">
      <alignment horizontal="center"/>
      <protection locked="0"/>
    </xf>
    <xf numFmtId="2" fontId="5" fillId="3" borderId="63" xfId="0" applyNumberFormat="1" applyFont="1" applyFill="1" applyBorder="1" applyAlignment="1" applyProtection="1">
      <alignment horizontal="center"/>
      <protection locked="0"/>
    </xf>
    <xf numFmtId="0" fontId="17" fillId="0" borderId="6" xfId="0" applyFont="1" applyBorder="1" applyAlignment="1">
      <alignment horizontal="center" vertical="center" wrapText="1"/>
    </xf>
    <xf numFmtId="0" fontId="2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5" fillId="3" borderId="11" xfId="0" applyFont="1" applyFill="1" applyBorder="1" applyAlignment="1" applyProtection="1">
      <alignment horizontal="right"/>
      <protection locked="0"/>
    </xf>
    <xf numFmtId="0" fontId="5" fillId="3" borderId="14" xfId="0" applyFont="1" applyFill="1" applyBorder="1" applyAlignment="1" applyProtection="1">
      <alignment horizontal="right"/>
      <protection locked="0"/>
    </xf>
    <xf numFmtId="0" fontId="5" fillId="3" borderId="15" xfId="0" applyFont="1" applyFill="1" applyBorder="1" applyAlignment="1" applyProtection="1">
      <alignment horizontal="right"/>
      <protection locked="0"/>
    </xf>
    <xf numFmtId="0" fontId="25" fillId="0" borderId="11" xfId="0" applyFont="1" applyBorder="1" applyAlignment="1">
      <alignment horizontal="center" vertical="center" wrapText="1"/>
    </xf>
    <xf numFmtId="4" fontId="5" fillId="3" borderId="11" xfId="0" applyNumberFormat="1" applyFont="1" applyFill="1" applyBorder="1" applyAlignment="1" applyProtection="1">
      <alignment horizontal="right"/>
      <protection locked="0"/>
    </xf>
    <xf numFmtId="4" fontId="5" fillId="3" borderId="14" xfId="0" applyNumberFormat="1" applyFont="1" applyFill="1" applyBorder="1" applyAlignment="1" applyProtection="1">
      <alignment horizontal="right"/>
      <protection locked="0"/>
    </xf>
    <xf numFmtId="4" fontId="5" fillId="3" borderId="15" xfId="0" applyNumberFormat="1" applyFont="1" applyFill="1" applyBorder="1" applyAlignment="1" applyProtection="1">
      <alignment horizontal="right"/>
      <protection locked="0"/>
    </xf>
    <xf numFmtId="2" fontId="5" fillId="3" borderId="11" xfId="0" applyNumberFormat="1" applyFont="1" applyFill="1" applyBorder="1" applyAlignment="1" applyProtection="1">
      <alignment horizontal="right"/>
      <protection locked="0"/>
    </xf>
    <xf numFmtId="2" fontId="5" fillId="3" borderId="15" xfId="0" applyNumberFormat="1" applyFont="1" applyFill="1" applyBorder="1" applyAlignment="1" applyProtection="1">
      <alignment horizontal="right"/>
      <protection locked="0"/>
    </xf>
    <xf numFmtId="2" fontId="5" fillId="3" borderId="38" xfId="0" applyNumberFormat="1" applyFont="1" applyFill="1" applyBorder="1" applyAlignment="1" applyProtection="1">
      <alignment horizontal="right"/>
      <protection locked="0"/>
    </xf>
    <xf numFmtId="2" fontId="5" fillId="3" borderId="63" xfId="0" applyNumberFormat="1" applyFont="1" applyFill="1" applyBorder="1" applyAlignment="1" applyProtection="1">
      <alignment horizontal="right"/>
      <protection locked="0"/>
    </xf>
    <xf numFmtId="49" fontId="5" fillId="3" borderId="11" xfId="0" applyNumberFormat="1" applyFont="1" applyFill="1" applyBorder="1" applyAlignment="1" applyProtection="1">
      <alignment horizontal="left"/>
      <protection locked="0"/>
    </xf>
    <xf numFmtId="49" fontId="5" fillId="3" borderId="15" xfId="0" applyNumberFormat="1" applyFont="1" applyFill="1" applyBorder="1" applyAlignment="1" applyProtection="1">
      <alignment horizontal="left"/>
      <protection locked="0"/>
    </xf>
    <xf numFmtId="0" fontId="5" fillId="0" borderId="0" xfId="0" applyFont="1" applyAlignment="1">
      <alignment horizontal="right"/>
    </xf>
    <xf numFmtId="0" fontId="0" fillId="0" borderId="0" xfId="0" applyAlignment="1">
      <alignment horizontal="right"/>
    </xf>
    <xf numFmtId="0" fontId="58" fillId="0" borderId="53"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48" fillId="9" borderId="55" xfId="0" applyFont="1" applyFill="1" applyBorder="1" applyAlignment="1">
      <alignment horizontal="center" vertical="center"/>
    </xf>
    <xf numFmtId="0" fontId="48" fillId="9" borderId="56" xfId="0" applyFont="1" applyFill="1" applyBorder="1" applyAlignment="1">
      <alignment horizontal="center" vertical="center"/>
    </xf>
    <xf numFmtId="0" fontId="51" fillId="0" borderId="0" xfId="0" applyFont="1" applyAlignment="1">
      <alignment horizontal="right"/>
    </xf>
    <xf numFmtId="0" fontId="45" fillId="4" borderId="0" xfId="0" applyFont="1" applyFill="1" applyAlignment="1">
      <alignment horizontal="center" vertical="center"/>
    </xf>
    <xf numFmtId="0" fontId="43" fillId="0" borderId="0" xfId="0" applyFont="1" applyAlignment="1">
      <alignment horizontal="center" vertical="center"/>
    </xf>
    <xf numFmtId="0" fontId="44" fillId="0" borderId="0" xfId="0" applyFont="1" applyAlignment="1">
      <alignment horizontal="right"/>
    </xf>
    <xf numFmtId="49" fontId="56" fillId="0" borderId="51" xfId="0" applyNumberFormat="1" applyFont="1" applyBorder="1" applyAlignment="1">
      <alignment horizontal="center"/>
    </xf>
    <xf numFmtId="49" fontId="56" fillId="0" borderId="0" xfId="0" applyNumberFormat="1" applyFont="1" applyAlignment="1">
      <alignment horizontal="center"/>
    </xf>
    <xf numFmtId="49" fontId="57" fillId="0" borderId="0" xfId="0" applyNumberFormat="1" applyFont="1" applyAlignment="1">
      <alignment horizontal="center"/>
    </xf>
    <xf numFmtId="49" fontId="57" fillId="0" borderId="58" xfId="0" applyNumberFormat="1" applyFont="1" applyBorder="1" applyAlignment="1">
      <alignment horizontal="center"/>
    </xf>
    <xf numFmtId="0" fontId="49" fillId="0" borderId="53" xfId="0" applyFont="1" applyBorder="1" applyAlignment="1">
      <alignment horizontal="left"/>
    </xf>
    <xf numFmtId="0" fontId="49" fillId="0" borderId="58" xfId="0" applyFont="1" applyBorder="1" applyAlignment="1">
      <alignment horizontal="left"/>
    </xf>
    <xf numFmtId="0" fontId="49" fillId="0" borderId="59" xfId="0" applyFont="1" applyBorder="1" applyAlignment="1">
      <alignment horizontal="left"/>
    </xf>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59" fillId="0" borderId="0" xfId="0" applyFont="1" applyAlignment="1">
      <alignment horizontal="left" vertical="center"/>
    </xf>
    <xf numFmtId="0" fontId="59" fillId="0" borderId="52" xfId="0" applyFont="1" applyBorder="1" applyAlignment="1">
      <alignment horizontal="left" vertical="center"/>
    </xf>
    <xf numFmtId="0" fontId="59" fillId="0" borderId="53" xfId="0" applyFont="1" applyBorder="1" applyAlignment="1">
      <alignment horizontal="left"/>
    </xf>
    <xf numFmtId="0" fontId="59" fillId="0" borderId="58" xfId="0" applyFont="1" applyBorder="1" applyAlignment="1">
      <alignment horizontal="left"/>
    </xf>
    <xf numFmtId="0" fontId="59" fillId="0" borderId="59" xfId="0" applyFont="1" applyBorder="1" applyAlignment="1">
      <alignment horizontal="left"/>
    </xf>
    <xf numFmtId="0" fontId="47" fillId="0" borderId="0" xfId="0" applyFont="1" applyAlignment="1">
      <alignment horizontal="left"/>
    </xf>
    <xf numFmtId="0" fontId="47" fillId="0" borderId="52" xfId="0" applyFont="1" applyBorder="1" applyAlignment="1">
      <alignment horizontal="left"/>
    </xf>
    <xf numFmtId="0" fontId="0" fillId="0" borderId="53"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47" fillId="0" borderId="0" xfId="0" applyFont="1" applyAlignment="1">
      <alignment horizontal="right"/>
    </xf>
    <xf numFmtId="0" fontId="47" fillId="0" borderId="61" xfId="0" applyFont="1" applyBorder="1" applyAlignment="1">
      <alignment horizontal="left" vertical="center"/>
    </xf>
    <xf numFmtId="0" fontId="47" fillId="0" borderId="66" xfId="0" applyFont="1" applyBorder="1" applyAlignment="1">
      <alignment horizontal="left" vertical="center"/>
    </xf>
    <xf numFmtId="0" fontId="2" fillId="0" borderId="51" xfId="0" applyFont="1" applyBorder="1" applyAlignment="1">
      <alignment horizontal="center"/>
    </xf>
    <xf numFmtId="0" fontId="2" fillId="0" borderId="0" xfId="0" applyFont="1" applyAlignment="1">
      <alignment horizontal="center"/>
    </xf>
    <xf numFmtId="0" fontId="2" fillId="0" borderId="52" xfId="0" applyFont="1" applyBorder="1" applyAlignment="1">
      <alignment horizontal="center"/>
    </xf>
    <xf numFmtId="0" fontId="42" fillId="0" borderId="53" xfId="0" applyFont="1" applyBorder="1" applyAlignment="1">
      <alignment horizontal="center" vertical="center"/>
    </xf>
    <xf numFmtId="0" fontId="42" fillId="0" borderId="58" xfId="0" applyFont="1" applyBorder="1" applyAlignment="1">
      <alignment horizontal="center" vertical="center"/>
    </xf>
    <xf numFmtId="0" fontId="42" fillId="0" borderId="59" xfId="0" applyFont="1" applyBorder="1" applyAlignment="1">
      <alignment horizontal="center" vertical="center"/>
    </xf>
    <xf numFmtId="0" fontId="42" fillId="0" borderId="51" xfId="0" applyFont="1" applyBorder="1" applyAlignment="1">
      <alignment horizontal="center" vertical="center"/>
    </xf>
    <xf numFmtId="0" fontId="42" fillId="0" borderId="0" xfId="0" applyFont="1" applyAlignment="1">
      <alignment horizontal="center" vertical="center"/>
    </xf>
    <xf numFmtId="0" fontId="42" fillId="0" borderId="52"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50" fillId="0" borderId="53" xfId="0" applyFont="1" applyBorder="1" applyAlignment="1">
      <alignment horizontal="left"/>
    </xf>
    <xf numFmtId="0" fontId="50" fillId="0" borderId="58" xfId="0" applyFont="1" applyBorder="1" applyAlignment="1">
      <alignment horizontal="left"/>
    </xf>
    <xf numFmtId="0" fontId="50" fillId="0" borderId="59" xfId="0" applyFont="1" applyBorder="1" applyAlignment="1">
      <alignment horizontal="left"/>
    </xf>
    <xf numFmtId="0" fontId="47" fillId="0" borderId="51" xfId="0" applyFont="1" applyBorder="1" applyAlignment="1">
      <alignment horizontal="center"/>
    </xf>
    <xf numFmtId="0" fontId="47" fillId="0" borderId="0" xfId="0" applyFont="1" applyAlignment="1">
      <alignment horizontal="center"/>
    </xf>
    <xf numFmtId="0" fontId="50" fillId="0" borderId="53" xfId="0" applyFont="1" applyBorder="1" applyAlignment="1">
      <alignment horizontal="center"/>
    </xf>
    <xf numFmtId="0" fontId="50" fillId="0" borderId="58" xfId="0" applyFont="1" applyBorder="1" applyAlignment="1">
      <alignment horizontal="center"/>
    </xf>
    <xf numFmtId="0" fontId="50" fillId="0" borderId="59" xfId="0" applyFont="1" applyBorder="1" applyAlignment="1">
      <alignment horizontal="center"/>
    </xf>
    <xf numFmtId="0" fontId="61" fillId="0" borderId="0" xfId="0" applyFont="1" applyAlignment="1">
      <alignment horizontal="left"/>
    </xf>
    <xf numFmtId="0" fontId="59" fillId="0" borderId="0" xfId="0" applyFont="1" applyAlignment="1">
      <alignment horizontal="left"/>
    </xf>
    <xf numFmtId="0" fontId="59" fillId="0" borderId="52" xfId="0" applyFont="1" applyBorder="1" applyAlignment="1">
      <alignment horizontal="left"/>
    </xf>
    <xf numFmtId="0" fontId="44" fillId="0" borderId="0" xfId="0" applyFont="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2" fillId="0" borderId="51" xfId="0" applyFont="1" applyBorder="1" applyAlignment="1">
      <alignment horizontal="center" vertical="center" wrapText="1"/>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48" fillId="9" borderId="58" xfId="0" applyFont="1" applyFill="1" applyBorder="1" applyAlignment="1">
      <alignment horizontal="center" vertical="center"/>
    </xf>
    <xf numFmtId="0" fontId="48" fillId="9" borderId="59" xfId="0" applyFont="1" applyFill="1" applyBorder="1" applyAlignment="1">
      <alignment horizontal="center" vertical="center"/>
    </xf>
    <xf numFmtId="0" fontId="0" fillId="0" borderId="55" xfId="0" applyBorder="1" applyAlignment="1">
      <alignment horizontal="center"/>
    </xf>
    <xf numFmtId="0" fontId="60" fillId="0" borderId="56" xfId="0" applyFont="1" applyBorder="1" applyAlignment="1">
      <alignment horizontal="justify" vertical="center" wrapText="1"/>
    </xf>
    <xf numFmtId="0" fontId="60" fillId="0" borderId="0" xfId="0" applyFont="1" applyAlignment="1">
      <alignment horizontal="justify" vertical="center" wrapText="1"/>
    </xf>
    <xf numFmtId="0" fontId="12" fillId="0" borderId="57" xfId="0" applyFont="1" applyBorder="1" applyAlignment="1">
      <alignment horizontal="center" vertical="top" wrapText="1"/>
    </xf>
    <xf numFmtId="0" fontId="12" fillId="0" borderId="52" xfId="0" applyFont="1" applyBorder="1" applyAlignment="1">
      <alignment horizontal="center" vertical="top" wrapText="1"/>
    </xf>
    <xf numFmtId="0" fontId="52" fillId="0" borderId="51" xfId="0" applyFont="1" applyBorder="1" applyAlignment="1">
      <alignment horizontal="right"/>
    </xf>
    <xf numFmtId="0" fontId="52" fillId="0" borderId="0" xfId="0" applyFont="1" applyAlignment="1">
      <alignment horizontal="right"/>
    </xf>
    <xf numFmtId="0" fontId="50" fillId="0" borderId="51" xfId="0" applyFont="1" applyBorder="1" applyAlignment="1">
      <alignment horizontal="center" vertical="center"/>
    </xf>
    <xf numFmtId="0" fontId="50" fillId="0" borderId="0" xfId="0" applyFont="1" applyAlignment="1">
      <alignment horizontal="center" vertical="center"/>
    </xf>
    <xf numFmtId="0" fontId="50" fillId="0" borderId="52" xfId="0" applyFont="1" applyBorder="1" applyAlignment="1">
      <alignment horizontal="center" vertical="center"/>
    </xf>
    <xf numFmtId="14" fontId="0" fillId="0" borderId="52" xfId="0" applyNumberFormat="1" applyBorder="1" applyAlignment="1">
      <alignment horizontal="center"/>
    </xf>
    <xf numFmtId="0" fontId="52" fillId="0" borderId="0" xfId="0" applyFont="1" applyAlignment="1">
      <alignment horizontal="center"/>
    </xf>
    <xf numFmtId="0" fontId="52" fillId="0" borderId="72" xfId="0" applyFont="1" applyBorder="1" applyAlignment="1">
      <alignment horizontal="center"/>
    </xf>
    <xf numFmtId="0" fontId="52" fillId="0" borderId="73" xfId="0" applyFont="1" applyBorder="1" applyAlignment="1">
      <alignment horizontal="center"/>
    </xf>
    <xf numFmtId="0" fontId="52" fillId="0" borderId="74" xfId="0" applyFont="1" applyBorder="1" applyAlignment="1">
      <alignment horizontal="center"/>
    </xf>
    <xf numFmtId="0" fontId="0" fillId="14" borderId="67" xfId="0" applyFill="1" applyBorder="1" applyAlignment="1">
      <alignment horizontal="center"/>
    </xf>
    <xf numFmtId="0" fontId="48" fillId="8" borderId="81" xfId="0" applyFont="1" applyFill="1" applyBorder="1" applyAlignment="1">
      <alignment horizontal="left"/>
    </xf>
    <xf numFmtId="0" fontId="48" fillId="8" borderId="82" xfId="0" applyFont="1" applyFill="1" applyBorder="1" applyAlignment="1">
      <alignment horizontal="left"/>
    </xf>
    <xf numFmtId="0" fontId="50" fillId="0" borderId="68" xfId="0" applyFont="1" applyBorder="1" applyAlignment="1">
      <alignment horizontal="left"/>
    </xf>
    <xf numFmtId="0" fontId="52" fillId="0" borderId="68" xfId="0" applyFont="1" applyBorder="1" applyAlignment="1">
      <alignment horizontal="left"/>
    </xf>
    <xf numFmtId="0" fontId="0" fillId="0" borderId="67" xfId="0" applyBorder="1" applyAlignment="1">
      <alignment horizontal="center"/>
    </xf>
    <xf numFmtId="0" fontId="47" fillId="8" borderId="95" xfId="0" applyFont="1" applyFill="1" applyBorder="1" applyAlignment="1">
      <alignment horizontal="center"/>
    </xf>
    <xf numFmtId="0" fontId="63" fillId="8" borderId="81" xfId="0" applyFont="1" applyFill="1" applyBorder="1" applyAlignment="1">
      <alignment horizontal="center"/>
    </xf>
    <xf numFmtId="0" fontId="63" fillId="8" borderId="82" xfId="0" applyFont="1" applyFill="1" applyBorder="1" applyAlignment="1">
      <alignment horizontal="center"/>
    </xf>
    <xf numFmtId="0" fontId="0" fillId="8" borderId="95" xfId="0" applyFill="1" applyBorder="1" applyAlignment="1">
      <alignment horizontal="center"/>
    </xf>
    <xf numFmtId="0" fontId="0" fillId="14" borderId="72" xfId="0" applyFill="1" applyBorder="1" applyAlignment="1">
      <alignment horizontal="center"/>
    </xf>
    <xf numFmtId="0" fontId="0" fillId="14" borderId="73" xfId="0" applyFill="1" applyBorder="1" applyAlignment="1">
      <alignment horizontal="center"/>
    </xf>
    <xf numFmtId="0" fontId="0" fillId="14" borderId="74" xfId="0" applyFill="1" applyBorder="1" applyAlignment="1">
      <alignment horizontal="center"/>
    </xf>
    <xf numFmtId="0" fontId="46" fillId="14" borderId="50" xfId="0" applyFont="1" applyFill="1" applyBorder="1" applyAlignment="1">
      <alignment horizontal="left"/>
    </xf>
    <xf numFmtId="0" fontId="65" fillId="14" borderId="72" xfId="0" applyFont="1" applyFill="1" applyBorder="1" applyAlignment="1">
      <alignment horizontal="left"/>
    </xf>
    <xf numFmtId="0" fontId="69" fillId="14" borderId="73" xfId="0" applyFont="1" applyFill="1" applyBorder="1" applyAlignment="1">
      <alignment horizontal="left"/>
    </xf>
    <xf numFmtId="0" fontId="45" fillId="4" borderId="0" xfId="0" applyFont="1" applyFill="1" applyAlignment="1">
      <alignment horizontal="center"/>
    </xf>
    <xf numFmtId="0" fontId="44" fillId="0" borderId="0" xfId="0" applyFont="1" applyAlignment="1">
      <alignment horizontal="center"/>
    </xf>
    <xf numFmtId="0" fontId="52" fillId="0" borderId="61" xfId="0" applyFont="1" applyBorder="1" applyAlignment="1">
      <alignment horizontal="left"/>
    </xf>
    <xf numFmtId="0" fontId="52" fillId="0" borderId="10" xfId="0" applyFont="1" applyBorder="1" applyAlignment="1">
      <alignment horizontal="center"/>
    </xf>
    <xf numFmtId="0" fontId="52" fillId="0" borderId="56" xfId="0" applyFont="1" applyBorder="1" applyAlignment="1">
      <alignment horizontal="left"/>
    </xf>
    <xf numFmtId="0" fontId="62" fillId="8" borderId="55" xfId="0" applyFont="1" applyFill="1" applyBorder="1" applyAlignment="1">
      <alignment horizontal="center" vertical="center"/>
    </xf>
    <xf numFmtId="0" fontId="62" fillId="8" borderId="56" xfId="0" applyFont="1" applyFill="1" applyBorder="1" applyAlignment="1">
      <alignment horizontal="center" vertical="center"/>
    </xf>
    <xf numFmtId="0" fontId="62" fillId="8" borderId="53" xfId="0" applyFont="1" applyFill="1" applyBorder="1" applyAlignment="1">
      <alignment horizontal="center" vertical="center"/>
    </xf>
    <xf numFmtId="0" fontId="62" fillId="8" borderId="58" xfId="0" applyFont="1" applyFill="1" applyBorder="1" applyAlignment="1">
      <alignment horizontal="center" vertical="center"/>
    </xf>
    <xf numFmtId="0" fontId="63" fillId="8" borderId="55" xfId="0" applyFont="1" applyFill="1" applyBorder="1" applyAlignment="1">
      <alignment horizontal="center" vertical="center"/>
    </xf>
    <xf numFmtId="0" fontId="63" fillId="8" borderId="0" xfId="0" applyFont="1" applyFill="1" applyAlignment="1">
      <alignment horizontal="center" vertical="center"/>
    </xf>
    <xf numFmtId="0" fontId="63" fillId="8" borderId="53" xfId="0" applyFont="1" applyFill="1" applyBorder="1" applyAlignment="1">
      <alignment horizontal="center" vertical="center"/>
    </xf>
    <xf numFmtId="0" fontId="63" fillId="8" borderId="58" xfId="0" applyFont="1" applyFill="1" applyBorder="1" applyAlignment="1">
      <alignment horizontal="center" vertical="center"/>
    </xf>
    <xf numFmtId="0" fontId="63" fillId="8" borderId="51" xfId="0" applyFont="1" applyFill="1" applyBorder="1" applyAlignment="1">
      <alignment horizontal="center" vertical="center"/>
    </xf>
    <xf numFmtId="0" fontId="63" fillId="8" borderId="61" xfId="0" applyFont="1" applyFill="1" applyBorder="1" applyAlignment="1">
      <alignment horizontal="center" vertical="center"/>
    </xf>
    <xf numFmtId="10" fontId="10" fillId="14" borderId="67" xfId="0" applyNumberFormat="1" applyFont="1" applyFill="1" applyBorder="1" applyAlignment="1">
      <alignment horizontal="center" vertical="center"/>
    </xf>
    <xf numFmtId="0" fontId="10" fillId="14" borderId="67" xfId="0" applyFont="1" applyFill="1" applyBorder="1" applyAlignment="1">
      <alignment horizontal="center" vertical="center"/>
    </xf>
    <xf numFmtId="0" fontId="10" fillId="14" borderId="54" xfId="0" applyFont="1" applyFill="1" applyBorder="1" applyAlignment="1">
      <alignment horizontal="center" vertical="center"/>
    </xf>
    <xf numFmtId="0" fontId="10" fillId="14" borderId="61" xfId="0" applyFont="1" applyFill="1" applyBorder="1" applyAlignment="1">
      <alignment horizontal="center" vertical="center"/>
    </xf>
    <xf numFmtId="0" fontId="10" fillId="14" borderId="66" xfId="0" applyFont="1" applyFill="1" applyBorder="1" applyAlignment="1">
      <alignment horizontal="center" vertical="center"/>
    </xf>
    <xf numFmtId="0" fontId="64" fillId="0" borderId="54" xfId="0" applyFont="1" applyBorder="1" applyAlignment="1">
      <alignment horizontal="center"/>
    </xf>
    <xf numFmtId="0" fontId="64" fillId="0" borderId="61" xfId="0" applyFont="1" applyBorder="1" applyAlignment="1">
      <alignment horizontal="center"/>
    </xf>
    <xf numFmtId="0" fontId="3" fillId="0" borderId="61" xfId="0" applyFont="1" applyBorder="1" applyAlignment="1">
      <alignment horizontal="center"/>
    </xf>
    <xf numFmtId="0" fontId="0" fillId="0" borderId="61" xfId="0" applyBorder="1" applyAlignment="1">
      <alignment horizontal="center"/>
    </xf>
    <xf numFmtId="10" fontId="0" fillId="0" borderId="61" xfId="0" applyNumberFormat="1" applyBorder="1" applyAlignment="1">
      <alignment horizontal="center"/>
    </xf>
    <xf numFmtId="0" fontId="31" fillId="14" borderId="67" xfId="0" applyFont="1" applyFill="1" applyBorder="1" applyAlignment="1">
      <alignment horizontal="center" vertical="center"/>
    </xf>
    <xf numFmtId="0" fontId="46" fillId="0" borderId="50" xfId="0" applyFont="1" applyBorder="1" applyAlignment="1">
      <alignment horizontal="center"/>
    </xf>
    <xf numFmtId="0" fontId="65" fillId="0" borderId="54" xfId="0" applyFont="1" applyBorder="1" applyAlignment="1">
      <alignment horizontal="center"/>
    </xf>
    <xf numFmtId="0" fontId="65" fillId="0" borderId="61" xfId="0" applyFont="1" applyBorder="1" applyAlignment="1">
      <alignment horizontal="center"/>
    </xf>
    <xf numFmtId="0" fontId="65" fillId="0" borderId="66" xfId="0" applyFont="1" applyBorder="1" applyAlignment="1">
      <alignment horizontal="center"/>
    </xf>
    <xf numFmtId="0" fontId="46" fillId="0" borderId="97" xfId="0" applyFont="1" applyBorder="1" applyAlignment="1">
      <alignment horizontal="center"/>
    </xf>
    <xf numFmtId="0" fontId="46" fillId="0" borderId="101" xfId="0" applyFont="1" applyBorder="1" applyAlignment="1">
      <alignment horizontal="left"/>
    </xf>
    <xf numFmtId="0" fontId="46" fillId="0" borderId="102" xfId="0" applyFont="1" applyBorder="1" applyAlignment="1">
      <alignment horizontal="left"/>
    </xf>
    <xf numFmtId="0" fontId="3" fillId="0" borderId="97" xfId="0" applyFont="1" applyBorder="1" applyAlignment="1">
      <alignment horizontal="center"/>
    </xf>
    <xf numFmtId="0" fontId="46" fillId="0" borderId="62" xfId="0" applyFont="1" applyBorder="1" applyAlignment="1">
      <alignment horizontal="center"/>
    </xf>
    <xf numFmtId="0" fontId="0" fillId="8" borderId="81" xfId="0" applyFill="1" applyBorder="1" applyAlignment="1">
      <alignment horizontal="center"/>
    </xf>
    <xf numFmtId="0" fontId="0" fillId="8" borderId="82" xfId="0" applyFill="1" applyBorder="1" applyAlignment="1">
      <alignment horizontal="center"/>
    </xf>
    <xf numFmtId="0" fontId="0" fillId="8" borderId="96" xfId="0" applyFill="1" applyBorder="1" applyAlignment="1">
      <alignment horizontal="center"/>
    </xf>
    <xf numFmtId="0" fontId="3" fillId="0" borderId="98" xfId="0" applyFont="1" applyBorder="1" applyAlignment="1">
      <alignment horizontal="center"/>
    </xf>
    <xf numFmtId="0" fontId="3" fillId="0" borderId="99" xfId="0" applyFont="1" applyBorder="1" applyAlignment="1">
      <alignment horizontal="center"/>
    </xf>
    <xf numFmtId="0" fontId="3" fillId="0" borderId="100" xfId="0" applyFont="1" applyBorder="1" applyAlignment="1">
      <alignment horizontal="center"/>
    </xf>
    <xf numFmtId="0" fontId="66" fillId="0" borderId="51" xfId="0" applyFont="1" applyBorder="1" applyAlignment="1">
      <alignment horizontal="left"/>
    </xf>
    <xf numFmtId="0" fontId="66" fillId="0" borderId="0" xfId="0" applyFont="1" applyAlignment="1">
      <alignment horizontal="left"/>
    </xf>
    <xf numFmtId="0" fontId="3" fillId="0" borderId="62" xfId="0" applyFont="1" applyBorder="1" applyAlignment="1">
      <alignment horizontal="center"/>
    </xf>
    <xf numFmtId="0" fontId="0" fillId="8" borderId="71" xfId="0" applyFill="1" applyBorder="1" applyAlignment="1">
      <alignment horizontal="center"/>
    </xf>
    <xf numFmtId="0" fontId="0" fillId="8" borderId="83" xfId="0" applyFill="1" applyBorder="1" applyAlignment="1">
      <alignment horizontal="center"/>
    </xf>
    <xf numFmtId="0" fontId="0" fillId="8" borderId="84" xfId="0" applyFill="1" applyBorder="1" applyAlignment="1">
      <alignment horizontal="center"/>
    </xf>
    <xf numFmtId="0" fontId="0" fillId="8" borderId="86" xfId="0" applyFill="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96" xfId="0" applyFont="1" applyBorder="1" applyAlignment="1">
      <alignment horizontal="center"/>
    </xf>
    <xf numFmtId="0" fontId="63" fillId="8" borderId="51" xfId="0" applyFont="1" applyFill="1" applyBorder="1" applyAlignment="1">
      <alignment horizontal="center"/>
    </xf>
    <xf numFmtId="0" fontId="63" fillId="8" borderId="0" xfId="0" applyFont="1" applyFill="1" applyAlignment="1">
      <alignment horizontal="center"/>
    </xf>
    <xf numFmtId="0" fontId="42" fillId="8" borderId="51" xfId="0" applyFont="1" applyFill="1" applyBorder="1" applyAlignment="1">
      <alignment horizontal="center"/>
    </xf>
    <xf numFmtId="0" fontId="42" fillId="8" borderId="0" xfId="0" applyFont="1" applyFill="1" applyAlignment="1">
      <alignment horizontal="center"/>
    </xf>
    <xf numFmtId="0" fontId="42" fillId="8" borderId="52" xfId="0" applyFont="1" applyFill="1" applyBorder="1" applyAlignment="1">
      <alignment horizont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63" fillId="8" borderId="71" xfId="0" applyFont="1" applyFill="1" applyBorder="1" applyAlignment="1">
      <alignment horizontal="center"/>
    </xf>
    <xf numFmtId="0" fontId="63" fillId="8" borderId="83" xfId="0" applyFont="1" applyFill="1" applyBorder="1" applyAlignment="1">
      <alignment horizontal="center" vertical="center"/>
    </xf>
    <xf numFmtId="0" fontId="63" fillId="8" borderId="84" xfId="0" applyFont="1" applyFill="1" applyBorder="1" applyAlignment="1">
      <alignment horizontal="center" vertical="center"/>
    </xf>
    <xf numFmtId="0" fontId="42" fillId="8" borderId="71" xfId="0" applyFont="1" applyFill="1" applyBorder="1" applyAlignment="1">
      <alignment horizontal="center"/>
    </xf>
    <xf numFmtId="0" fontId="47" fillId="0" borderId="50" xfId="0" applyFont="1" applyBorder="1" applyAlignment="1">
      <alignment horizontal="center"/>
    </xf>
    <xf numFmtId="0" fontId="3" fillId="0" borderId="50" xfId="0" applyFont="1" applyBorder="1" applyAlignment="1">
      <alignment horizontal="center"/>
    </xf>
    <xf numFmtId="0" fontId="3" fillId="0" borderId="53"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47" fillId="0" borderId="54" xfId="0" applyFont="1" applyBorder="1" applyAlignment="1">
      <alignment horizontal="center"/>
    </xf>
    <xf numFmtId="0" fontId="47" fillId="0" borderId="61" xfId="0" applyFont="1" applyBorder="1" applyAlignment="1">
      <alignment horizontal="center"/>
    </xf>
    <xf numFmtId="0" fontId="47" fillId="0" borderId="66" xfId="0" applyFont="1" applyBorder="1" applyAlignment="1">
      <alignment horizontal="center"/>
    </xf>
    <xf numFmtId="0" fontId="3" fillId="0" borderId="54" xfId="0" applyFont="1" applyBorder="1" applyAlignment="1">
      <alignment horizontal="center"/>
    </xf>
    <xf numFmtId="0" fontId="3" fillId="0" borderId="66" xfId="0" applyFont="1" applyBorder="1" applyAlignment="1">
      <alignment horizontal="center"/>
    </xf>
    <xf numFmtId="0" fontId="47" fillId="0" borderId="67" xfId="0" applyFont="1" applyBorder="1" applyAlignment="1">
      <alignment horizontal="center"/>
    </xf>
    <xf numFmtId="0" fontId="3" fillId="0" borderId="67" xfId="0" applyFont="1" applyBorder="1" applyAlignment="1">
      <alignment horizontal="center"/>
    </xf>
    <xf numFmtId="0" fontId="67" fillId="8" borderId="50" xfId="0" applyFont="1" applyFill="1" applyBorder="1" applyAlignment="1">
      <alignment horizontal="center"/>
    </xf>
    <xf numFmtId="0" fontId="0" fillId="8" borderId="87" xfId="0" applyFill="1" applyBorder="1" applyAlignment="1">
      <alignment horizontal="center"/>
    </xf>
    <xf numFmtId="0" fontId="0" fillId="8" borderId="88" xfId="0" applyFill="1" applyBorder="1" applyAlignment="1">
      <alignment horizontal="center"/>
    </xf>
    <xf numFmtId="0" fontId="0" fillId="8" borderId="89" xfId="0" applyFill="1" applyBorder="1" applyAlignment="1">
      <alignment horizontal="center"/>
    </xf>
    <xf numFmtId="0" fontId="0" fillId="8" borderId="53" xfId="0" applyFill="1" applyBorder="1" applyAlignment="1">
      <alignment horizontal="center"/>
    </xf>
    <xf numFmtId="0" fontId="0" fillId="8" borderId="58" xfId="0" applyFill="1" applyBorder="1" applyAlignment="1">
      <alignment horizontal="center"/>
    </xf>
    <xf numFmtId="0" fontId="0" fillId="8" borderId="59" xfId="0" applyFill="1" applyBorder="1" applyAlignment="1">
      <alignment horizontal="center"/>
    </xf>
    <xf numFmtId="0" fontId="48" fillId="8" borderId="71" xfId="0" applyFont="1" applyFill="1" applyBorder="1" applyAlignment="1">
      <alignment horizontal="center"/>
    </xf>
    <xf numFmtId="0" fontId="46" fillId="0" borderId="67" xfId="0" applyFont="1" applyBorder="1" applyAlignment="1">
      <alignment horizontal="left"/>
    </xf>
    <xf numFmtId="0" fontId="69" fillId="0" borderId="72" xfId="0" applyFont="1" applyBorder="1" applyAlignment="1">
      <alignment horizontal="left"/>
    </xf>
    <xf numFmtId="0" fontId="69" fillId="0" borderId="73" xfId="0" applyFont="1" applyBorder="1" applyAlignment="1">
      <alignment horizontal="left"/>
    </xf>
    <xf numFmtId="0" fontId="47" fillId="8" borderId="85" xfId="0" applyFont="1" applyFill="1" applyBorder="1" applyAlignment="1">
      <alignment horizontal="center"/>
    </xf>
    <xf numFmtId="0" fontId="63" fillId="8" borderId="87" xfId="0" applyFont="1" applyFill="1" applyBorder="1" applyAlignment="1">
      <alignment horizontal="center" vertical="center"/>
    </xf>
    <xf numFmtId="0" fontId="63" fillId="8" borderId="88" xfId="0" applyFont="1" applyFill="1" applyBorder="1" applyAlignment="1">
      <alignment horizontal="center" vertical="center"/>
    </xf>
    <xf numFmtId="0" fontId="68" fillId="8" borderId="81" xfId="0" applyFont="1" applyFill="1" applyBorder="1" applyAlignment="1">
      <alignment horizontal="center" vertical="center"/>
    </xf>
    <xf numFmtId="0" fontId="63" fillId="8" borderId="82" xfId="0" applyFont="1" applyFill="1" applyBorder="1" applyAlignment="1">
      <alignment horizontal="center" vertic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46" fillId="0" borderId="50" xfId="0" applyFont="1" applyBorder="1" applyAlignment="1">
      <alignment horizontal="left"/>
    </xf>
    <xf numFmtId="0" fontId="46" fillId="0" borderId="71" xfId="0" applyFont="1" applyBorder="1" applyAlignment="1">
      <alignment horizontal="left"/>
    </xf>
    <xf numFmtId="0" fontId="69" fillId="0" borderId="83" xfId="0" applyFont="1" applyBorder="1" applyAlignment="1">
      <alignment horizontal="left"/>
    </xf>
    <xf numFmtId="0" fontId="69" fillId="0" borderId="84" xfId="0" applyFont="1" applyBorder="1" applyAlignment="1">
      <alignment horizontal="left"/>
    </xf>
    <xf numFmtId="0" fontId="48" fillId="8" borderId="95" xfId="0" applyFont="1" applyFill="1" applyBorder="1" applyAlignment="1">
      <alignment horizontal="center"/>
    </xf>
    <xf numFmtId="0" fontId="70" fillId="0" borderId="50" xfId="0" applyFont="1" applyBorder="1" applyAlignment="1">
      <alignment horizontal="center"/>
    </xf>
    <xf numFmtId="0" fontId="46" fillId="0" borderId="75" xfId="0" applyFont="1" applyBorder="1" applyAlignment="1">
      <alignment horizontal="left"/>
    </xf>
    <xf numFmtId="0" fontId="69" fillId="0" borderId="55" xfId="0" applyFont="1" applyBorder="1" applyAlignment="1">
      <alignment horizontal="left"/>
    </xf>
    <xf numFmtId="0" fontId="69" fillId="0" borderId="56" xfId="0" applyFont="1" applyBorder="1" applyAlignment="1">
      <alignment horizontal="left"/>
    </xf>
    <xf numFmtId="0" fontId="47" fillId="8" borderId="83" xfId="0" applyFont="1" applyFill="1" applyBorder="1" applyAlignment="1">
      <alignment horizontal="center"/>
    </xf>
    <xf numFmtId="0" fontId="47" fillId="8" borderId="84" xfId="0" applyFont="1" applyFill="1" applyBorder="1" applyAlignment="1">
      <alignment horizontal="center"/>
    </xf>
    <xf numFmtId="0" fontId="47" fillId="8" borderId="86"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7" fillId="8" borderId="52" xfId="0" applyFont="1" applyFill="1" applyBorder="1" applyAlignment="1">
      <alignment horizontal="center"/>
    </xf>
    <xf numFmtId="0" fontId="47" fillId="8" borderId="53" xfId="0" applyFont="1" applyFill="1" applyBorder="1" applyAlignment="1">
      <alignment horizontal="center"/>
    </xf>
    <xf numFmtId="0" fontId="47" fillId="8" borderId="58" xfId="0" applyFont="1" applyFill="1" applyBorder="1" applyAlignment="1">
      <alignment horizontal="center"/>
    </xf>
    <xf numFmtId="0" fontId="47" fillId="8" borderId="59" xfId="0" applyFont="1" applyFill="1" applyBorder="1" applyAlignment="1">
      <alignment horizontal="center"/>
    </xf>
    <xf numFmtId="0" fontId="0" fillId="0" borderId="50" xfId="0" applyBorder="1" applyAlignment="1">
      <alignment horizontal="center"/>
    </xf>
    <xf numFmtId="0" fontId="0" fillId="14" borderId="55" xfId="0" applyFill="1" applyBorder="1" applyAlignment="1">
      <alignment horizontal="center" vertical="center"/>
    </xf>
    <xf numFmtId="0" fontId="0" fillId="14" borderId="56" xfId="0" applyFill="1" applyBorder="1" applyAlignment="1">
      <alignment horizontal="center" vertical="center"/>
    </xf>
    <xf numFmtId="0" fontId="0" fillId="14" borderId="57" xfId="0" applyFill="1" applyBorder="1" applyAlignment="1">
      <alignment horizontal="center" vertical="center"/>
    </xf>
    <xf numFmtId="0" fontId="0" fillId="14" borderId="53" xfId="0" applyFill="1" applyBorder="1" applyAlignment="1">
      <alignment horizontal="center" vertical="center"/>
    </xf>
    <xf numFmtId="0" fontId="0" fillId="14" borderId="58" xfId="0" applyFill="1" applyBorder="1" applyAlignment="1">
      <alignment horizontal="center" vertical="center"/>
    </xf>
    <xf numFmtId="0" fontId="0" fillId="14" borderId="59" xfId="0" applyFill="1" applyBorder="1" applyAlignment="1">
      <alignment horizontal="center" vertical="center"/>
    </xf>
    <xf numFmtId="0" fontId="49" fillId="0" borderId="92" xfId="0" applyFont="1" applyBorder="1" applyAlignment="1">
      <alignment horizontal="center"/>
    </xf>
    <xf numFmtId="0" fontId="46" fillId="0" borderId="93" xfId="0" applyFont="1" applyBorder="1" applyAlignment="1">
      <alignment horizontal="left"/>
    </xf>
    <xf numFmtId="0" fontId="46" fillId="0" borderId="94" xfId="0" applyFont="1" applyBorder="1" applyAlignment="1">
      <alignment horizontal="left"/>
    </xf>
    <xf numFmtId="0" fontId="71" fillId="14" borderId="53" xfId="0" applyFont="1" applyFill="1" applyBorder="1" applyAlignment="1">
      <alignment horizontal="left"/>
    </xf>
    <xf numFmtId="0" fontId="71" fillId="14" borderId="58" xfId="0" applyFont="1" applyFill="1" applyBorder="1" applyAlignment="1">
      <alignment horizontal="left"/>
    </xf>
    <xf numFmtId="0" fontId="49" fillId="0" borderId="67" xfId="0" applyFont="1" applyBorder="1" applyAlignment="1">
      <alignment horizontal="center"/>
    </xf>
    <xf numFmtId="0" fontId="46" fillId="0" borderId="54" xfId="0" applyFont="1" applyBorder="1" applyAlignment="1">
      <alignment horizontal="left"/>
    </xf>
    <xf numFmtId="0" fontId="46" fillId="0" borderId="61" xfId="0" applyFont="1" applyBorder="1" applyAlignment="1">
      <alignment horizontal="left"/>
    </xf>
    <xf numFmtId="0" fontId="49" fillId="14" borderId="55" xfId="0" applyFont="1" applyFill="1" applyBorder="1" applyAlignment="1">
      <alignment horizontal="center" vertical="center"/>
    </xf>
    <xf numFmtId="0" fontId="49" fillId="14" borderId="56" xfId="0" applyFont="1" applyFill="1" applyBorder="1" applyAlignment="1">
      <alignment horizontal="center" vertical="center"/>
    </xf>
    <xf numFmtId="0" fontId="49" fillId="14" borderId="53" xfId="0" applyFont="1" applyFill="1" applyBorder="1" applyAlignment="1">
      <alignment horizontal="center" vertical="center"/>
    </xf>
    <xf numFmtId="0" fontId="49" fillId="14" borderId="58" xfId="0" applyFont="1" applyFill="1" applyBorder="1" applyAlignment="1">
      <alignment horizontal="center" vertical="center"/>
    </xf>
    <xf numFmtId="0" fontId="71" fillId="14" borderId="55" xfId="0" applyFont="1" applyFill="1" applyBorder="1" applyAlignment="1">
      <alignment horizontal="left"/>
    </xf>
    <xf numFmtId="0" fontId="71" fillId="14" borderId="56" xfId="0" applyFont="1" applyFill="1" applyBorder="1" applyAlignment="1">
      <alignment horizontal="left"/>
    </xf>
    <xf numFmtId="0" fontId="0" fillId="0" borderId="90" xfId="0" applyBorder="1" applyAlignment="1">
      <alignment horizontal="center"/>
    </xf>
    <xf numFmtId="0" fontId="0" fillId="0" borderId="91" xfId="0" applyBorder="1" applyAlignment="1">
      <alignment horizontal="center"/>
    </xf>
    <xf numFmtId="0" fontId="47" fillId="8" borderId="71" xfId="0" applyFont="1" applyFill="1" applyBorder="1" applyAlignment="1">
      <alignment horizontal="center"/>
    </xf>
    <xf numFmtId="0" fontId="63" fillId="8" borderId="83" xfId="0" applyFont="1" applyFill="1" applyBorder="1" applyAlignment="1">
      <alignment vertical="center"/>
    </xf>
    <xf numFmtId="0" fontId="63" fillId="8" borderId="84" xfId="0" applyFont="1" applyFill="1" applyBorder="1" applyAlignment="1">
      <alignment vertical="center"/>
    </xf>
    <xf numFmtId="0" fontId="63" fillId="8" borderId="86" xfId="0" applyFont="1" applyFill="1" applyBorder="1" applyAlignment="1">
      <alignment vertical="center"/>
    </xf>
    <xf numFmtId="0" fontId="63" fillId="8" borderId="51" xfId="0" applyFont="1" applyFill="1" applyBorder="1" applyAlignment="1">
      <alignment vertical="center"/>
    </xf>
    <xf numFmtId="0" fontId="63" fillId="8" borderId="0" xfId="0" applyFont="1" applyFill="1" applyAlignment="1">
      <alignment vertical="center"/>
    </xf>
    <xf numFmtId="0" fontId="63" fillId="8" borderId="52" xfId="0" applyFont="1" applyFill="1" applyBorder="1" applyAlignment="1">
      <alignment vertical="center"/>
    </xf>
    <xf numFmtId="0" fontId="63" fillId="8" borderId="53" xfId="0" applyFont="1" applyFill="1" applyBorder="1" applyAlignment="1">
      <alignment vertical="center"/>
    </xf>
    <xf numFmtId="0" fontId="63" fillId="8" borderId="58" xfId="0" applyFont="1" applyFill="1" applyBorder="1" applyAlignment="1">
      <alignment vertical="center"/>
    </xf>
    <xf numFmtId="0" fontId="63" fillId="8" borderId="59" xfId="0" applyFont="1" applyFill="1" applyBorder="1" applyAlignment="1">
      <alignment vertical="center"/>
    </xf>
    <xf numFmtId="10" fontId="10" fillId="14" borderId="83" xfId="0" applyNumberFormat="1" applyFont="1" applyFill="1" applyBorder="1" applyAlignment="1">
      <alignment horizontal="center" vertical="center"/>
    </xf>
    <xf numFmtId="10" fontId="10" fillId="14" borderId="84" xfId="0" applyNumberFormat="1" applyFont="1" applyFill="1" applyBorder="1" applyAlignment="1">
      <alignment horizontal="center" vertical="center"/>
    </xf>
    <xf numFmtId="10" fontId="10" fillId="14" borderId="86" xfId="0" applyNumberFormat="1" applyFont="1" applyFill="1" applyBorder="1" applyAlignment="1">
      <alignment horizontal="center" vertical="center"/>
    </xf>
    <xf numFmtId="10" fontId="10" fillId="14" borderId="51" xfId="0" applyNumberFormat="1" applyFont="1" applyFill="1" applyBorder="1" applyAlignment="1">
      <alignment horizontal="center" vertical="center"/>
    </xf>
    <xf numFmtId="10" fontId="10" fillId="14" borderId="0" xfId="0" applyNumberFormat="1" applyFont="1" applyFill="1" applyAlignment="1">
      <alignment horizontal="center" vertical="center"/>
    </xf>
    <xf numFmtId="10" fontId="10" fillId="14" borderId="52" xfId="0" applyNumberFormat="1" applyFont="1" applyFill="1" applyBorder="1" applyAlignment="1">
      <alignment horizontal="center" vertical="center"/>
    </xf>
    <xf numFmtId="10" fontId="10" fillId="14" borderId="53" xfId="0" applyNumberFormat="1" applyFont="1" applyFill="1" applyBorder="1" applyAlignment="1">
      <alignment horizontal="center" vertical="center"/>
    </xf>
    <xf numFmtId="10" fontId="10" fillId="14" borderId="58" xfId="0" applyNumberFormat="1" applyFont="1" applyFill="1" applyBorder="1" applyAlignment="1">
      <alignment horizontal="center" vertical="center"/>
    </xf>
    <xf numFmtId="10" fontId="10" fillId="14" borderId="59" xfId="0" applyNumberFormat="1" applyFont="1" applyFill="1" applyBorder="1" applyAlignment="1">
      <alignment horizontal="center" vertical="center"/>
    </xf>
    <xf numFmtId="0" fontId="2" fillId="14" borderId="84" xfId="0" applyFont="1" applyFill="1" applyBorder="1"/>
    <xf numFmtId="0" fontId="2" fillId="14" borderId="86" xfId="0" applyFont="1" applyFill="1" applyBorder="1"/>
    <xf numFmtId="0" fontId="2" fillId="14" borderId="51" xfId="0" applyFont="1" applyFill="1" applyBorder="1"/>
    <xf numFmtId="0" fontId="2" fillId="14" borderId="0" xfId="0" applyFont="1" applyFill="1"/>
    <xf numFmtId="0" fontId="2" fillId="14" borderId="52" xfId="0" applyFont="1" applyFill="1" applyBorder="1"/>
    <xf numFmtId="0" fontId="2" fillId="14" borderId="53" xfId="0" applyFont="1" applyFill="1" applyBorder="1"/>
    <xf numFmtId="0" fontId="2" fillId="14" borderId="58" xfId="0" applyFont="1" applyFill="1" applyBorder="1"/>
    <xf numFmtId="0" fontId="2" fillId="14" borderId="59" xfId="0" applyFont="1" applyFill="1" applyBorder="1"/>
    <xf numFmtId="10" fontId="10" fillId="14" borderId="87" xfId="0" applyNumberFormat="1" applyFont="1" applyFill="1" applyBorder="1" applyAlignment="1">
      <alignment horizontal="center" vertical="center"/>
    </xf>
    <xf numFmtId="10" fontId="10" fillId="14" borderId="88" xfId="0" applyNumberFormat="1" applyFont="1" applyFill="1" applyBorder="1" applyAlignment="1">
      <alignment horizontal="center" vertical="center"/>
    </xf>
    <xf numFmtId="10" fontId="10" fillId="14" borderId="89" xfId="0" applyNumberFormat="1" applyFont="1" applyFill="1" applyBorder="1" applyAlignment="1">
      <alignment horizontal="center" vertical="center"/>
    </xf>
    <xf numFmtId="0" fontId="63" fillId="8" borderId="72" xfId="0" applyFont="1" applyFill="1" applyBorder="1" applyAlignment="1">
      <alignment horizontal="center" vertical="center"/>
    </xf>
    <xf numFmtId="0" fontId="63" fillId="8" borderId="73" xfId="0" applyFont="1" applyFill="1" applyBorder="1" applyAlignment="1">
      <alignment horizontal="center" vertical="center"/>
    </xf>
    <xf numFmtId="0" fontId="46" fillId="0" borderId="72" xfId="0" applyFont="1" applyBorder="1" applyAlignment="1">
      <alignment horizontal="left"/>
    </xf>
    <xf numFmtId="0" fontId="46" fillId="0" borderId="73" xfId="0" applyFont="1" applyBorder="1" applyAlignment="1">
      <alignment horizontal="left"/>
    </xf>
    <xf numFmtId="0" fontId="0" fillId="8" borderId="67" xfId="0" applyFill="1" applyBorder="1" applyAlignment="1">
      <alignment horizontal="center"/>
    </xf>
    <xf numFmtId="0" fontId="0" fillId="8" borderId="72" xfId="0" applyFill="1" applyBorder="1" applyAlignment="1">
      <alignment horizontal="center"/>
    </xf>
    <xf numFmtId="0" fontId="0" fillId="8" borderId="73" xfId="0" applyFill="1" applyBorder="1" applyAlignment="1">
      <alignment horizontal="center"/>
    </xf>
    <xf numFmtId="0" fontId="0" fillId="8" borderId="74" xfId="0" applyFill="1" applyBorder="1" applyAlignment="1">
      <alignment horizontal="center"/>
    </xf>
    <xf numFmtId="0" fontId="0" fillId="8" borderId="54" xfId="0" applyFill="1" applyBorder="1" applyAlignment="1">
      <alignment horizontal="center"/>
    </xf>
    <xf numFmtId="0" fontId="0" fillId="8" borderId="61" xfId="0" applyFill="1" applyBorder="1" applyAlignment="1">
      <alignment horizontal="center"/>
    </xf>
    <xf numFmtId="0" fontId="0" fillId="8" borderId="66" xfId="0" applyFill="1" applyBorder="1" applyAlignment="1">
      <alignment horizontal="center"/>
    </xf>
    <xf numFmtId="0" fontId="46" fillId="0" borderId="83" xfId="0" applyFont="1" applyBorder="1" applyAlignment="1">
      <alignment horizontal="left"/>
    </xf>
    <xf numFmtId="0" fontId="46" fillId="0" borderId="84" xfId="0" applyFont="1" applyBorder="1" applyAlignment="1">
      <alignment horizontal="left"/>
    </xf>
    <xf numFmtId="0" fontId="46" fillId="0" borderId="55" xfId="0" applyFont="1" applyBorder="1" applyAlignment="1">
      <alignment horizontal="left"/>
    </xf>
    <xf numFmtId="0" fontId="46" fillId="0" borderId="56" xfId="0" applyFont="1" applyBorder="1" applyAlignment="1">
      <alignment horizontal="left"/>
    </xf>
    <xf numFmtId="0" fontId="0" fillId="0" borderId="75" xfId="0" applyBorder="1" applyAlignment="1">
      <alignment horizontal="center"/>
    </xf>
    <xf numFmtId="0" fontId="0" fillId="8" borderId="76" xfId="0" applyFill="1" applyBorder="1" applyAlignment="1">
      <alignment horizontal="center"/>
    </xf>
    <xf numFmtId="0" fontId="0" fillId="8" borderId="77" xfId="0" applyFill="1" applyBorder="1" applyAlignment="1">
      <alignment horizontal="center"/>
    </xf>
    <xf numFmtId="0" fontId="0" fillId="8" borderId="78" xfId="0" applyFill="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2" fillId="0" borderId="68" xfId="0" applyFont="1" applyBorder="1" applyAlignment="1">
      <alignment horizontal="center"/>
    </xf>
    <xf numFmtId="0" fontId="52" fillId="0" borderId="72" xfId="0" applyFont="1" applyBorder="1" applyAlignment="1">
      <alignment horizontal="right" indent="1"/>
    </xf>
    <xf numFmtId="0" fontId="52" fillId="0" borderId="73" xfId="0" applyFont="1" applyBorder="1" applyAlignment="1">
      <alignment horizontal="right" indent="1"/>
    </xf>
    <xf numFmtId="0" fontId="52" fillId="0" borderId="74" xfId="0" applyFont="1" applyBorder="1" applyAlignment="1">
      <alignment horizontal="right" indent="1"/>
    </xf>
    <xf numFmtId="0" fontId="52" fillId="0" borderId="62" xfId="0" applyFont="1" applyBorder="1" applyAlignment="1">
      <alignment horizontal="left"/>
    </xf>
    <xf numFmtId="0" fontId="2" fillId="0" borderId="62" xfId="0" applyFont="1" applyBorder="1" applyAlignment="1">
      <alignment horizontal="center"/>
    </xf>
    <xf numFmtId="0" fontId="52" fillId="0" borderId="51" xfId="0" applyFont="1" applyBorder="1" applyAlignment="1">
      <alignment horizontal="center"/>
    </xf>
    <xf numFmtId="0" fontId="47" fillId="0" borderId="69" xfId="0" applyFont="1" applyBorder="1" applyAlignment="1">
      <alignment horizontal="left"/>
    </xf>
    <xf numFmtId="0" fontId="47" fillId="0" borderId="70" xfId="0" applyFont="1" applyBorder="1" applyAlignment="1">
      <alignment horizontal="left"/>
    </xf>
    <xf numFmtId="0" fontId="52" fillId="0" borderId="53" xfId="0" applyFont="1" applyBorder="1" applyAlignment="1">
      <alignment horizontal="center"/>
    </xf>
    <xf numFmtId="0" fontId="52" fillId="0" borderId="58" xfId="0" applyFont="1" applyBorder="1" applyAlignment="1">
      <alignment horizontal="center"/>
    </xf>
    <xf numFmtId="0" fontId="52" fillId="0" borderId="71" xfId="0" applyFont="1" applyBorder="1" applyAlignment="1">
      <alignment horizontal="left"/>
    </xf>
    <xf numFmtId="0" fontId="2" fillId="0" borderId="71" xfId="0" applyFont="1" applyBorder="1" applyAlignment="1">
      <alignment horizontal="center"/>
    </xf>
    <xf numFmtId="0" fontId="49" fillId="0" borderId="0" xfId="0" applyFont="1" applyAlignment="1">
      <alignment horizontal="left"/>
    </xf>
    <xf numFmtId="0" fontId="50" fillId="0" borderId="0" xfId="0" applyFont="1" applyAlignment="1">
      <alignment horizontal="left" wrapText="1"/>
    </xf>
    <xf numFmtId="0" fontId="52" fillId="0" borderId="0" xfId="0" applyFont="1" applyAlignment="1">
      <alignment horizontal="left"/>
    </xf>
    <xf numFmtId="0" fontId="2" fillId="0" borderId="53" xfId="0" applyFont="1" applyBorder="1" applyAlignment="1">
      <alignment horizontal="center"/>
    </xf>
    <xf numFmtId="0" fontId="2" fillId="0" borderId="58" xfId="0" applyFont="1" applyBorder="1" applyAlignment="1">
      <alignment horizontal="center"/>
    </xf>
    <xf numFmtId="0" fontId="52" fillId="0" borderId="0" xfId="0" applyFont="1" applyAlignment="1">
      <alignment horizontal="left" wrapText="1"/>
    </xf>
    <xf numFmtId="49" fontId="52" fillId="0" borderId="0" xfId="0" applyNumberFormat="1" applyFont="1" applyAlignment="1">
      <alignment horizontal="right"/>
    </xf>
    <xf numFmtId="0" fontId="52" fillId="0" borderId="0" xfId="0" applyFont="1" applyAlignment="1">
      <alignment wrapText="1"/>
    </xf>
    <xf numFmtId="0" fontId="63" fillId="8" borderId="54" xfId="0" applyFont="1" applyFill="1" applyBorder="1" applyAlignment="1">
      <alignment horizontal="center" wrapText="1"/>
    </xf>
    <xf numFmtId="0" fontId="67" fillId="8" borderId="61" xfId="0" applyFont="1" applyFill="1" applyBorder="1" applyAlignment="1">
      <alignment horizontal="center" wrapText="1"/>
    </xf>
    <xf numFmtId="0" fontId="67" fillId="8" borderId="66" xfId="0" applyFont="1" applyFill="1" applyBorder="1" applyAlignment="1">
      <alignment horizontal="center" wrapText="1"/>
    </xf>
    <xf numFmtId="0" fontId="5" fillId="3" borderId="14"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0" fontId="26" fillId="0" borderId="103" xfId="0" applyFont="1" applyBorder="1" applyAlignment="1">
      <alignment horizontal="right" vertical="center"/>
    </xf>
    <xf numFmtId="0" fontId="26" fillId="0" borderId="31" xfId="0" applyFont="1" applyBorder="1" applyAlignment="1">
      <alignment horizontal="right" vertical="center"/>
    </xf>
    <xf numFmtId="0" fontId="26" fillId="0" borderId="26" xfId="0" applyFont="1" applyBorder="1" applyAlignment="1">
      <alignment horizontal="right" vertical="center"/>
    </xf>
    <xf numFmtId="0" fontId="5" fillId="3" borderId="29"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26" fillId="0" borderId="4" xfId="0" applyFont="1" applyBorder="1" applyAlignment="1">
      <alignment horizontal="right" vertical="center"/>
    </xf>
    <xf numFmtId="0" fontId="26" fillId="0" borderId="2" xfId="0" applyFont="1" applyBorder="1" applyAlignment="1">
      <alignment horizontal="right" vertical="center"/>
    </xf>
    <xf numFmtId="0" fontId="26" fillId="0" borderId="5" xfId="0" applyFont="1" applyBorder="1" applyAlignment="1">
      <alignment horizontal="right" vertical="center"/>
    </xf>
    <xf numFmtId="0" fontId="32" fillId="0" borderId="11" xfId="0" applyFont="1" applyBorder="1" applyAlignment="1">
      <alignment horizontal="left" vertical="center"/>
    </xf>
    <xf numFmtId="0" fontId="32" fillId="0" borderId="14" xfId="0" applyFont="1" applyBorder="1" applyAlignment="1">
      <alignment horizontal="left" vertical="center"/>
    </xf>
    <xf numFmtId="0" fontId="26" fillId="0" borderId="14" xfId="0" applyFont="1" applyBorder="1" applyAlignment="1">
      <alignment horizontal="center"/>
    </xf>
    <xf numFmtId="0" fontId="26" fillId="0" borderId="15" xfId="0" applyFont="1" applyBorder="1" applyAlignment="1">
      <alignment horizontal="center"/>
    </xf>
    <xf numFmtId="0" fontId="33" fillId="6" borderId="6" xfId="0" applyFont="1" applyFill="1" applyBorder="1" applyAlignment="1">
      <alignment horizontal="center" vertical="center"/>
    </xf>
    <xf numFmtId="0" fontId="33" fillId="6" borderId="13" xfId="0" applyFont="1" applyFill="1" applyBorder="1" applyAlignment="1">
      <alignment horizontal="center" vertical="center"/>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3" fillId="0" borderId="0" xfId="0" applyFont="1" applyAlignment="1">
      <alignment horizontal="center" vertical="center"/>
    </xf>
    <xf numFmtId="0" fontId="34" fillId="0" borderId="22" xfId="0" applyFont="1" applyBorder="1" applyAlignment="1">
      <alignment horizontal="center" vertical="center"/>
    </xf>
    <xf numFmtId="0" fontId="34" fillId="0" borderId="30" xfId="0" applyFont="1" applyBorder="1" applyAlignment="1">
      <alignment horizontal="center" vertical="center"/>
    </xf>
    <xf numFmtId="0" fontId="5" fillId="3" borderId="29"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15" xfId="0" applyFont="1" applyFill="1" applyBorder="1" applyAlignment="1">
      <alignment horizontal="center" vertical="center"/>
    </xf>
    <xf numFmtId="0" fontId="5" fillId="3" borderId="30" xfId="0" applyFont="1" applyFill="1" applyBorder="1" applyAlignment="1" applyProtection="1">
      <alignment horizontal="center"/>
      <protection locked="0"/>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5" fillId="3" borderId="22" xfId="0" applyFont="1" applyFill="1" applyBorder="1" applyAlignment="1" applyProtection="1">
      <alignment horizontal="center"/>
      <protection locked="0"/>
    </xf>
    <xf numFmtId="0" fontId="5" fillId="3" borderId="29" xfId="0" applyFont="1" applyFill="1" applyBorder="1" applyProtection="1">
      <protection locked="0"/>
    </xf>
    <xf numFmtId="0" fontId="34" fillId="3" borderId="11" xfId="0" applyFont="1" applyFill="1" applyBorder="1" applyAlignment="1" applyProtection="1">
      <alignment horizontal="center" vertical="center"/>
      <protection locked="0"/>
    </xf>
    <xf numFmtId="0" fontId="26" fillId="0" borderId="23" xfId="0" applyFont="1" applyBorder="1" applyAlignment="1">
      <alignment horizontal="right" vertical="center"/>
    </xf>
    <xf numFmtId="0" fontId="26" fillId="0" borderId="27" xfId="0" applyFont="1" applyBorder="1" applyAlignment="1">
      <alignment horizontal="right" vertical="center"/>
    </xf>
    <xf numFmtId="0" fontId="26" fillId="0" borderId="28" xfId="0" applyFont="1" applyBorder="1" applyAlignment="1">
      <alignment horizontal="right" vertical="center"/>
    </xf>
    <xf numFmtId="0" fontId="26" fillId="3" borderId="23"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5" fillId="3" borderId="21"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4" fillId="0" borderId="13" xfId="0" applyFont="1" applyBorder="1" applyAlignment="1">
      <alignment horizontal="center" vertical="center"/>
    </xf>
    <xf numFmtId="0" fontId="5" fillId="3" borderId="28" xfId="0" applyFont="1" applyFill="1" applyBorder="1" applyAlignment="1" applyProtection="1">
      <alignment horizontal="center" vertical="center"/>
      <protection locked="0"/>
    </xf>
    <xf numFmtId="0" fontId="33" fillId="6" borderId="1" xfId="0" applyFont="1" applyFill="1" applyBorder="1" applyAlignment="1">
      <alignment horizontal="center" vertical="center"/>
    </xf>
    <xf numFmtId="0" fontId="33" fillId="6" borderId="3" xfId="0" applyFont="1" applyFill="1" applyBorder="1" applyAlignment="1">
      <alignment horizontal="center" vertical="center"/>
    </xf>
    <xf numFmtId="0" fontId="26" fillId="0" borderId="24" xfId="0" applyFont="1" applyBorder="1" applyAlignment="1">
      <alignment horizontal="center" vertical="center" textRotation="90"/>
    </xf>
    <xf numFmtId="0" fontId="26" fillId="0" borderId="19" xfId="0" applyFont="1" applyBorder="1" applyAlignment="1">
      <alignment horizontal="center" vertical="center" textRotation="90"/>
    </xf>
    <xf numFmtId="0" fontId="26" fillId="0" borderId="1" xfId="0" applyFont="1" applyBorder="1" applyAlignment="1">
      <alignment horizontal="center" vertical="center" textRotation="90"/>
    </xf>
    <xf numFmtId="0" fontId="26" fillId="0" borderId="3" xfId="0" applyFont="1" applyBorder="1" applyAlignment="1">
      <alignment horizontal="center" vertical="center" textRotation="90"/>
    </xf>
    <xf numFmtId="0" fontId="26" fillId="0" borderId="103" xfId="0" applyFont="1" applyBorder="1" applyAlignment="1">
      <alignment horizontal="center" vertical="center" textRotation="90"/>
    </xf>
    <xf numFmtId="0" fontId="26" fillId="0" borderId="26" xfId="0" applyFont="1" applyBorder="1" applyAlignment="1">
      <alignment horizontal="center" vertical="center" textRotation="90"/>
    </xf>
    <xf numFmtId="0" fontId="5" fillId="3" borderId="0" xfId="0" applyFont="1" applyFill="1" applyAlignment="1" applyProtection="1">
      <alignment horizontal="center" vertical="center"/>
      <protection locked="0"/>
    </xf>
    <xf numFmtId="0" fontId="32" fillId="0" borderId="4" xfId="0" applyFont="1" applyBorder="1" applyAlignment="1">
      <alignment horizontal="left" vertical="center"/>
    </xf>
    <xf numFmtId="0" fontId="32" fillId="0" borderId="2" xfId="0" applyFont="1" applyBorder="1" applyAlignment="1">
      <alignment horizontal="left" vertical="center"/>
    </xf>
    <xf numFmtId="0" fontId="32" fillId="0" borderId="5"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25" xfId="0" applyFont="1" applyBorder="1" applyAlignment="1">
      <alignment horizontal="left" vertical="center"/>
    </xf>
    <xf numFmtId="0" fontId="34" fillId="3" borderId="0" xfId="0" applyFont="1" applyFill="1" applyAlignment="1" applyProtection="1">
      <alignment horizontal="center" vertical="center"/>
      <protection locked="0"/>
    </xf>
    <xf numFmtId="0" fontId="34" fillId="6" borderId="13" xfId="0" applyFont="1" applyFill="1" applyBorder="1" applyAlignment="1">
      <alignment horizontal="center" vertical="center"/>
    </xf>
    <xf numFmtId="0" fontId="0" fillId="0" borderId="103" xfId="0" applyBorder="1" applyAlignment="1">
      <alignment horizontal="center" vertical="center" textRotation="90"/>
    </xf>
    <xf numFmtId="0" fontId="0" fillId="0" borderId="26" xfId="0" applyBorder="1" applyAlignment="1">
      <alignment horizontal="center" vertical="center" textRotation="90"/>
    </xf>
    <xf numFmtId="0" fontId="32" fillId="0" borderId="24" xfId="0" applyFont="1" applyBorder="1" applyAlignment="1">
      <alignment horizontal="lef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26" fillId="3" borderId="24"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34" fillId="6" borderId="3" xfId="0" applyFont="1" applyFill="1" applyBorder="1" applyAlignment="1">
      <alignment horizontal="center"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13" xfId="0" applyFont="1" applyBorder="1" applyAlignment="1">
      <alignment horizontal="left" vertical="center"/>
    </xf>
    <xf numFmtId="0" fontId="26" fillId="3" borderId="11"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26" fillId="3" borderId="11" xfId="0" applyFont="1" applyFill="1" applyBorder="1" applyAlignment="1" applyProtection="1">
      <alignment horizontal="center" vertical="center"/>
      <protection locked="0"/>
    </xf>
    <xf numFmtId="0" fontId="34" fillId="6" borderId="15" xfId="0" applyFont="1" applyFill="1" applyBorder="1" applyAlignment="1">
      <alignment horizontal="center" vertical="center"/>
    </xf>
    <xf numFmtId="0" fontId="37" fillId="6" borderId="4" xfId="0" applyFont="1" applyFill="1" applyBorder="1" applyAlignment="1">
      <alignment horizontal="center" vertical="center"/>
    </xf>
    <xf numFmtId="0" fontId="37" fillId="6" borderId="5"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2" fillId="0" borderId="15" xfId="0" applyFont="1" applyBorder="1" applyAlignment="1">
      <alignment horizontal="left" vertical="center"/>
    </xf>
    <xf numFmtId="0" fontId="34" fillId="0" borderId="11" xfId="0" applyFont="1" applyBorder="1" applyAlignment="1">
      <alignment horizontal="center" vertical="center"/>
    </xf>
    <xf numFmtId="0" fontId="34" fillId="0" borderId="15" xfId="0" applyFont="1" applyBorder="1" applyAlignment="1">
      <alignment horizontal="center" vertical="center"/>
    </xf>
    <xf numFmtId="0" fontId="5" fillId="3" borderId="1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32" fillId="0" borderId="22" xfId="0" applyFont="1" applyBorder="1" applyAlignment="1">
      <alignment horizontal="left"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4" fillId="3" borderId="22" xfId="0" applyFont="1" applyFill="1" applyBorder="1" applyAlignment="1" applyProtection="1">
      <alignment horizontal="center" vertical="center"/>
      <protection locked="0"/>
    </xf>
    <xf numFmtId="0" fontId="36" fillId="0" borderId="24" xfId="0" applyFont="1" applyBorder="1"/>
    <xf numFmtId="0" fontId="36" fillId="0" borderId="18" xfId="0" applyFont="1" applyBorder="1"/>
    <xf numFmtId="0" fontId="0" fillId="0" borderId="18" xfId="0" applyBorder="1"/>
    <xf numFmtId="0" fontId="0" fillId="0" borderId="19" xfId="0" applyBorder="1"/>
    <xf numFmtId="0" fontId="5" fillId="3" borderId="18"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33" fillId="6" borderId="4" xfId="0" applyFont="1" applyFill="1" applyBorder="1" applyAlignment="1">
      <alignment horizontal="center" vertical="center"/>
    </xf>
    <xf numFmtId="0" fontId="33" fillId="6" borderId="5" xfId="0" applyFont="1" applyFill="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5" fillId="3" borderId="19" xfId="0" applyFont="1" applyFill="1" applyBorder="1" applyAlignment="1" applyProtection="1">
      <alignment horizontal="center"/>
      <protection locked="0"/>
    </xf>
    <xf numFmtId="0" fontId="5" fillId="3" borderId="26"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5" fillId="3" borderId="28" xfId="0" applyFont="1" applyFill="1" applyBorder="1" applyAlignment="1" applyProtection="1">
      <alignment horizontal="center"/>
      <protection locked="0"/>
    </xf>
    <xf numFmtId="0" fontId="26" fillId="0" borderId="6" xfId="0" applyFont="1" applyBorder="1" applyAlignment="1">
      <alignment horizontal="center" vertical="center" textRotation="90"/>
    </xf>
    <xf numFmtId="0" fontId="26" fillId="0" borderId="13" xfId="0" applyFont="1" applyBorder="1" applyAlignment="1">
      <alignment horizontal="center" vertical="center" textRotation="90"/>
    </xf>
    <xf numFmtId="0" fontId="36" fillId="0" borderId="20" xfId="0" applyFont="1" applyBorder="1" applyAlignment="1">
      <alignment vertical="center"/>
    </xf>
    <xf numFmtId="0" fontId="36" fillId="0" borderId="21" xfId="0" applyFont="1" applyBorder="1" applyAlignment="1">
      <alignment vertical="center"/>
    </xf>
    <xf numFmtId="0" fontId="26" fillId="0" borderId="21" xfId="0" applyFont="1" applyBorder="1" applyAlignment="1">
      <alignment horizontal="center" vertical="center"/>
    </xf>
    <xf numFmtId="0" fontId="26" fillId="0" borderId="25" xfId="0" applyFont="1" applyBorder="1" applyAlignment="1">
      <alignment horizontal="center" vertical="center"/>
    </xf>
    <xf numFmtId="0" fontId="36" fillId="0" borderId="103" xfId="0" applyFont="1" applyBorder="1" applyAlignment="1">
      <alignment vertical="center"/>
    </xf>
    <xf numFmtId="0" fontId="0" fillId="0" borderId="31" xfId="0" applyBorder="1" applyAlignment="1">
      <alignment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xf>
    <xf numFmtId="0" fontId="36" fillId="0" borderId="23" xfId="0" applyFont="1" applyBorder="1" applyAlignment="1">
      <alignment horizontal="left" vertical="center"/>
    </xf>
    <xf numFmtId="0" fontId="36" fillId="0" borderId="27" xfId="0" applyFont="1" applyBorder="1" applyAlignment="1">
      <alignment horizontal="left" vertical="center"/>
    </xf>
    <xf numFmtId="0" fontId="35" fillId="0" borderId="1" xfId="0"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5" fillId="0" borderId="1" xfId="0" applyFont="1" applyBorder="1" applyAlignment="1">
      <alignment horizontal="center"/>
    </xf>
    <xf numFmtId="0" fontId="35" fillId="0" borderId="0" xfId="0" applyFont="1" applyAlignment="1">
      <alignment horizontal="center"/>
    </xf>
    <xf numFmtId="0" fontId="35" fillId="0" borderId="7" xfId="0" applyFont="1" applyBorder="1" applyAlignment="1">
      <alignment horizontal="center"/>
    </xf>
    <xf numFmtId="0" fontId="35" fillId="0" borderId="13" xfId="0" applyFont="1" applyBorder="1" applyAlignment="1">
      <alignment horizontal="center"/>
    </xf>
    <xf numFmtId="0" fontId="34" fillId="0" borderId="4" xfId="0" applyFont="1" applyBorder="1" applyAlignment="1">
      <alignment horizontal="right" vertical="center"/>
    </xf>
    <xf numFmtId="0" fontId="32" fillId="0" borderId="2" xfId="0" applyFont="1" applyBorder="1"/>
    <xf numFmtId="0" fontId="32" fillId="0" borderId="0" xfId="0" applyFont="1"/>
    <xf numFmtId="0" fontId="0" fillId="0" borderId="29" xfId="0" applyBorder="1" applyAlignment="1">
      <alignment horizontal="left" vertical="center"/>
    </xf>
    <xf numFmtId="0" fontId="26" fillId="0" borderId="29" xfId="0" applyFont="1" applyBorder="1" applyAlignment="1">
      <alignment horizontal="center" vertical="center"/>
    </xf>
    <xf numFmtId="0" fontId="34" fillId="6" borderId="5" xfId="0" applyFont="1" applyFill="1" applyBorder="1" applyAlignment="1">
      <alignment horizontal="center" vertical="center"/>
    </xf>
    <xf numFmtId="0" fontId="0" fillId="0" borderId="21" xfId="0" applyBorder="1" applyAlignment="1">
      <alignment horizontal="left" vertical="center"/>
    </xf>
    <xf numFmtId="0" fontId="0" fillId="0" borderId="14" xfId="0" applyBorder="1" applyAlignment="1">
      <alignment horizontal="left" vertical="center"/>
    </xf>
    <xf numFmtId="0" fontId="26" fillId="0" borderId="14" xfId="0" applyFont="1" applyBorder="1" applyAlignment="1">
      <alignment horizontal="center" vertical="center"/>
    </xf>
    <xf numFmtId="0" fontId="34" fillId="0" borderId="103" xfId="0" applyFont="1" applyBorder="1" applyAlignment="1">
      <alignment horizontal="center" vertical="center"/>
    </xf>
    <xf numFmtId="0" fontId="34" fillId="0" borderId="26" xfId="0" applyFont="1" applyBorder="1" applyAlignment="1">
      <alignment horizontal="center" vertical="center"/>
    </xf>
    <xf numFmtId="0" fontId="32" fillId="0" borderId="0" xfId="0" applyFont="1" applyAlignment="1">
      <alignment horizontal="left" vertical="center"/>
    </xf>
    <xf numFmtId="0" fontId="0" fillId="0" borderId="0" xfId="0" applyAlignment="1">
      <alignment vertical="center"/>
    </xf>
    <xf numFmtId="0" fontId="33" fillId="6" borderId="20" xfId="0" applyFont="1" applyFill="1" applyBorder="1" applyAlignment="1">
      <alignment horizontal="center" vertical="center"/>
    </xf>
    <xf numFmtId="0" fontId="34" fillId="6" borderId="25" xfId="0" applyFont="1" applyFill="1" applyBorder="1" applyAlignment="1">
      <alignment horizontal="center" vertical="center"/>
    </xf>
    <xf numFmtId="0" fontId="33" fillId="6" borderId="25" xfId="0" applyFont="1" applyFill="1" applyBorder="1" applyAlignment="1">
      <alignment horizontal="center" vertical="center"/>
    </xf>
    <xf numFmtId="0" fontId="32" fillId="0" borderId="23" xfId="0" applyFont="1" applyBorder="1" applyAlignment="1">
      <alignment horizontal="left" vertical="center"/>
    </xf>
    <xf numFmtId="0" fontId="32" fillId="0" borderId="27" xfId="0" applyFont="1" applyBorder="1" applyAlignment="1">
      <alignment horizontal="left" vertical="center"/>
    </xf>
    <xf numFmtId="0" fontId="0" fillId="0" borderId="27" xfId="0" applyBorder="1" applyAlignment="1">
      <alignment horizontal="left" vertical="center"/>
    </xf>
    <xf numFmtId="0" fontId="0" fillId="0" borderId="14" xfId="0" applyBorder="1" applyAlignment="1">
      <alignment vertical="center"/>
    </xf>
    <xf numFmtId="0" fontId="0" fillId="0" borderId="29" xfId="0" applyBorder="1" applyAlignment="1">
      <alignment vertical="center"/>
    </xf>
    <xf numFmtId="0" fontId="32" fillId="0" borderId="103" xfId="0" applyFont="1" applyBorder="1" applyAlignment="1">
      <alignment horizontal="left" vertical="center"/>
    </xf>
    <xf numFmtId="0" fontId="32" fillId="0" borderId="31" xfId="0" applyFont="1" applyBorder="1" applyAlignment="1">
      <alignment horizontal="left" vertical="center"/>
    </xf>
    <xf numFmtId="0" fontId="0" fillId="0" borderId="31" xfId="0" applyBorder="1" applyAlignment="1">
      <alignment horizontal="left" vertical="center"/>
    </xf>
    <xf numFmtId="0" fontId="5" fillId="3" borderId="31"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3" fillId="3" borderId="2" xfId="0" applyFont="1" applyFill="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28" fillId="0" borderId="4" xfId="0" applyFont="1" applyBorder="1" applyAlignment="1">
      <alignment horizontal="center" vertic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13" xfId="0" applyFont="1" applyBorder="1" applyAlignment="1">
      <alignment horizontal="center"/>
    </xf>
    <xf numFmtId="0" fontId="28"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0" fillId="0" borderId="7" xfId="0" applyBorder="1"/>
    <xf numFmtId="0" fontId="0" fillId="0" borderId="13" xfId="0" applyBorder="1"/>
    <xf numFmtId="0" fontId="22" fillId="0" borderId="7" xfId="0" applyFont="1" applyBorder="1" applyAlignment="1">
      <alignment horizontal="center" vertical="center"/>
    </xf>
    <xf numFmtId="0" fontId="22" fillId="0" borderId="13" xfId="0" applyFont="1" applyBorder="1" applyAlignment="1">
      <alignment horizontal="center" vertical="center"/>
    </xf>
    <xf numFmtId="0" fontId="31" fillId="0" borderId="0" xfId="0" applyFont="1" applyAlignment="1">
      <alignment horizontal="center" vertical="center"/>
    </xf>
    <xf numFmtId="0" fontId="31" fillId="0" borderId="3" xfId="0" applyFont="1" applyBorder="1" applyAlignment="1">
      <alignment horizontal="center" vertical="center"/>
    </xf>
    <xf numFmtId="0" fontId="0" fillId="0" borderId="3" xfId="0" applyBorder="1" applyAlignment="1">
      <alignment horizontal="center" vertical="center"/>
    </xf>
    <xf numFmtId="0" fontId="10" fillId="0" borderId="34" xfId="0" applyFont="1" applyBorder="1" applyAlignment="1">
      <alignment horizontal="center" vertical="center"/>
    </xf>
    <xf numFmtId="0" fontId="28" fillId="0" borderId="39" xfId="0" applyFont="1" applyBorder="1" applyAlignment="1">
      <alignment horizontal="center" vertical="center"/>
    </xf>
    <xf numFmtId="0" fontId="22" fillId="0" borderId="39" xfId="0" applyFont="1" applyBorder="1" applyAlignment="1">
      <alignment horizontal="center" vertic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3" fillId="0" borderId="0" xfId="0" applyFont="1" applyAlignment="1">
      <alignment horizontal="center"/>
    </xf>
    <xf numFmtId="0" fontId="32" fillId="0" borderId="105" xfId="0" applyFont="1" applyBorder="1" applyAlignment="1">
      <alignment horizontal="left" vertical="center"/>
    </xf>
    <xf numFmtId="0" fontId="5" fillId="3" borderId="20" xfId="0" applyFont="1" applyFill="1" applyBorder="1" applyAlignment="1" applyProtection="1">
      <alignment horizontal="center" vertical="center"/>
      <protection locked="0"/>
    </xf>
    <xf numFmtId="0" fontId="5" fillId="3" borderId="106" xfId="0" applyFont="1" applyFill="1" applyBorder="1" applyAlignment="1" applyProtection="1">
      <alignment horizontal="center" vertical="center"/>
      <protection locked="0"/>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3" fillId="6" borderId="14" xfId="0" applyFont="1" applyFill="1" applyBorder="1" applyAlignment="1">
      <alignment horizontal="center" vertical="center"/>
    </xf>
    <xf numFmtId="0" fontId="33" fillId="6" borderId="7"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34" fillId="0" borderId="104" xfId="0" applyFont="1" applyBorder="1" applyAlignment="1">
      <alignment horizontal="center" vertical="center"/>
    </xf>
    <xf numFmtId="0" fontId="34"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42"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41" xfId="0" applyFont="1" applyBorder="1" applyAlignment="1">
      <alignment horizontal="center" vertical="center"/>
    </xf>
    <xf numFmtId="0" fontId="38" fillId="0" borderId="7" xfId="0" applyFont="1" applyBorder="1" applyAlignment="1">
      <alignment horizontal="center" vertical="center"/>
    </xf>
    <xf numFmtId="0" fontId="38" fillId="0" borderId="42" xfId="0" applyFont="1" applyBorder="1" applyAlignment="1">
      <alignment horizontal="center" vertical="center"/>
    </xf>
    <xf numFmtId="0" fontId="38" fillId="0" borderId="0" xfId="0" applyFont="1" applyAlignment="1">
      <alignment horizontal="center" vertical="center"/>
    </xf>
    <xf numFmtId="0" fontId="38" fillId="0" borderId="39" xfId="0" applyFont="1" applyBorder="1" applyAlignment="1">
      <alignment horizontal="center" vertical="center"/>
    </xf>
    <xf numFmtId="0" fontId="38" fillId="0" borderId="2" xfId="0" applyFont="1" applyBorder="1" applyAlignment="1">
      <alignment horizontal="center" vertical="center"/>
    </xf>
    <xf numFmtId="0" fontId="38" fillId="0" borderId="41" xfId="0" applyFont="1" applyBorder="1" applyAlignment="1">
      <alignment horizontal="center" vertical="center"/>
    </xf>
    <xf numFmtId="0" fontId="5" fillId="3" borderId="108" xfId="0" applyFont="1" applyFill="1" applyBorder="1" applyAlignment="1" applyProtection="1">
      <alignment horizontal="center" vertical="center"/>
      <protection locked="0"/>
    </xf>
    <xf numFmtId="0" fontId="31" fillId="0" borderId="104" xfId="0" applyFont="1" applyBorder="1" applyAlignment="1">
      <alignment horizontal="center" vertical="center" wrapText="1"/>
    </xf>
    <xf numFmtId="0" fontId="5" fillId="3" borderId="11" xfId="0" applyFont="1" applyFill="1" applyBorder="1" applyAlignment="1" applyProtection="1">
      <alignment horizontal="center" vertical="center"/>
      <protection locked="0"/>
    </xf>
    <xf numFmtId="0" fontId="34" fillId="0" borderId="104" xfId="0" applyFont="1" applyBorder="1" applyAlignment="1">
      <alignment horizontal="center" vertical="center" wrapText="1"/>
    </xf>
    <xf numFmtId="0" fontId="34" fillId="0" borderId="14" xfId="0" applyFont="1" applyBorder="1" applyAlignment="1">
      <alignment horizontal="center" vertical="center" wrapText="1"/>
    </xf>
    <xf numFmtId="0" fontId="32" fillId="0" borderId="35" xfId="0" applyFont="1" applyBorder="1" applyAlignment="1">
      <alignment horizontal="left" vertical="center"/>
    </xf>
    <xf numFmtId="0" fontId="34" fillId="0" borderId="35" xfId="0" applyFont="1" applyBorder="1" applyAlignment="1">
      <alignment horizontal="right" vertical="center"/>
    </xf>
    <xf numFmtId="0" fontId="34" fillId="0" borderId="2" xfId="0" applyFont="1" applyBorder="1" applyAlignment="1">
      <alignment horizontal="right" vertical="center"/>
    </xf>
    <xf numFmtId="0" fontId="33" fillId="6" borderId="22" xfId="0" applyFont="1" applyFill="1" applyBorder="1" applyAlignment="1">
      <alignment horizontal="center" vertical="center"/>
    </xf>
    <xf numFmtId="0" fontId="33" fillId="6" borderId="29" xfId="0" applyFont="1" applyFill="1" applyBorder="1" applyAlignment="1">
      <alignment horizontal="center" vertical="center"/>
    </xf>
    <xf numFmtId="0" fontId="33" fillId="6" borderId="23" xfId="0" applyFont="1" applyFill="1" applyBorder="1" applyAlignment="1">
      <alignment horizontal="center" vertical="center"/>
    </xf>
    <xf numFmtId="0" fontId="33" fillId="6" borderId="27" xfId="0" applyFont="1" applyFill="1" applyBorder="1" applyAlignment="1">
      <alignment horizontal="center" vertical="center"/>
    </xf>
    <xf numFmtId="0" fontId="32" fillId="0" borderId="38" xfId="0" applyFont="1" applyBorder="1" applyAlignment="1">
      <alignment horizontal="left" vertical="center"/>
    </xf>
    <xf numFmtId="0" fontId="32" fillId="0" borderId="36" xfId="0" applyFont="1" applyBorder="1" applyAlignment="1">
      <alignment horizontal="left" vertical="center"/>
    </xf>
    <xf numFmtId="0" fontId="35" fillId="0" borderId="6" xfId="0" applyFont="1" applyBorder="1" applyAlignment="1">
      <alignment horizontal="center"/>
    </xf>
    <xf numFmtId="0" fontId="33" fillId="6" borderId="103" xfId="0" applyFont="1" applyFill="1" applyBorder="1" applyAlignment="1">
      <alignment horizontal="center" vertical="center"/>
    </xf>
    <xf numFmtId="0" fontId="33" fillId="6" borderId="31" xfId="0" applyFont="1" applyFill="1" applyBorder="1" applyAlignment="1">
      <alignment horizontal="center" vertical="center"/>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31" xfId="0" applyFont="1" applyBorder="1" applyAlignment="1">
      <alignment horizontal="center" vertical="center" wrapText="1"/>
    </xf>
    <xf numFmtId="0" fontId="20" fillId="4" borderId="34" xfId="0" applyFont="1" applyFill="1" applyBorder="1" applyAlignment="1">
      <alignment horizontal="center" vertical="center"/>
    </xf>
    <xf numFmtId="0" fontId="20" fillId="4" borderId="0" xfId="0" applyFont="1" applyFill="1" applyAlignment="1">
      <alignment horizontal="center" vertical="center"/>
    </xf>
    <xf numFmtId="0" fontId="10" fillId="4" borderId="32" xfId="0" applyFont="1" applyFill="1" applyBorder="1" applyAlignment="1">
      <alignment horizontal="center" vertical="center"/>
    </xf>
    <xf numFmtId="0" fontId="28" fillId="4" borderId="1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10" fillId="4" borderId="34" xfId="0" applyFont="1" applyFill="1" applyBorder="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center" vertical="center"/>
    </xf>
    <xf numFmtId="0" fontId="28" fillId="4" borderId="35" xfId="0" applyFont="1" applyFill="1" applyBorder="1" applyAlignment="1">
      <alignment horizontal="center" vertical="center"/>
    </xf>
    <xf numFmtId="0" fontId="28"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10" fillId="0" borderId="24" xfId="0" applyFont="1" applyBorder="1" applyAlignment="1">
      <alignment horizontal="center" vertical="center" wrapText="1"/>
    </xf>
    <xf numFmtId="0" fontId="0" fillId="0" borderId="18" xfId="0" applyBorder="1" applyAlignment="1">
      <alignment horizontal="center" wrapText="1"/>
    </xf>
    <xf numFmtId="0" fontId="0" fillId="0" borderId="3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39" xfId="0" applyBorder="1" applyAlignment="1">
      <alignment horizontal="center" wrapText="1"/>
    </xf>
    <xf numFmtId="0" fontId="35" fillId="0" borderId="36" xfId="0" applyFont="1"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0" fillId="0" borderId="3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9" xfId="0" applyFont="1" applyBorder="1" applyAlignment="1">
      <alignment horizontal="center" vertical="center" wrapText="1"/>
    </xf>
    <xf numFmtId="0" fontId="10" fillId="0" borderId="4" xfId="0" applyFont="1" applyBorder="1" applyAlignment="1">
      <alignment horizontal="center" vertical="center" wrapText="1"/>
    </xf>
    <xf numFmtId="0" fontId="34" fillId="0" borderId="38" xfId="0" applyFont="1" applyBorder="1" applyAlignment="1">
      <alignment horizontal="right" vertical="center"/>
    </xf>
    <xf numFmtId="0" fontId="34" fillId="0" borderId="27" xfId="0" applyFont="1" applyBorder="1" applyAlignment="1">
      <alignment horizontal="right" vertical="center"/>
    </xf>
    <xf numFmtId="0" fontId="5" fillId="3" borderId="63"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20" fillId="4" borderId="35" xfId="0" applyFont="1" applyFill="1" applyBorder="1" applyAlignment="1">
      <alignment horizontal="center" vertical="center"/>
    </xf>
    <xf numFmtId="0" fontId="20" fillId="4" borderId="2" xfId="0" applyFont="1" applyFill="1" applyBorder="1" applyAlignment="1">
      <alignment horizontal="center" vertical="center"/>
    </xf>
    <xf numFmtId="0" fontId="0" fillId="0" borderId="3" xfId="0" applyBorder="1" applyAlignment="1">
      <alignment horizontal="center" vertical="center" wrapText="1"/>
    </xf>
    <xf numFmtId="0" fontId="0" fillId="0" borderId="103" xfId="0" applyBorder="1" applyAlignment="1">
      <alignment horizontal="center" vertical="center" wrapText="1"/>
    </xf>
    <xf numFmtId="0" fontId="0" fillId="0" borderId="31" xfId="0" applyBorder="1" applyAlignment="1">
      <alignment horizontal="center" vertical="center" wrapText="1"/>
    </xf>
    <xf numFmtId="0" fontId="35" fillId="0" borderId="34" xfId="0" applyFont="1" applyBorder="1" applyAlignment="1">
      <alignment horizontal="center" vertical="center" wrapText="1"/>
    </xf>
    <xf numFmtId="0" fontId="0" fillId="0" borderId="37" xfId="0" applyBorder="1" applyAlignment="1">
      <alignment horizontal="center" vertical="center" wrapText="1"/>
    </xf>
    <xf numFmtId="0" fontId="16" fillId="3" borderId="7" xfId="0" applyFont="1" applyFill="1" applyBorder="1" applyAlignment="1" applyProtection="1">
      <alignment horizontal="center" vertical="center"/>
      <protection locked="0"/>
    </xf>
    <xf numFmtId="0" fontId="34" fillId="0" borderId="20" xfId="0" applyFont="1" applyBorder="1" applyAlignment="1">
      <alignment horizontal="center" vertical="center"/>
    </xf>
    <xf numFmtId="0" fontId="34" fillId="0" borderId="25" xfId="0" applyFont="1" applyBorder="1" applyAlignment="1">
      <alignment horizontal="center" vertical="center"/>
    </xf>
    <xf numFmtId="0" fontId="5" fillId="3" borderId="42" xfId="0" applyFont="1" applyFill="1" applyBorder="1" applyAlignment="1" applyProtection="1">
      <alignment horizontal="center" vertical="center"/>
      <protection locked="0"/>
    </xf>
    <xf numFmtId="0" fontId="32" fillId="0" borderId="104" xfId="0" applyFont="1" applyBorder="1" applyAlignment="1">
      <alignment horizontal="left" vertical="center"/>
    </xf>
    <xf numFmtId="0" fontId="16" fillId="3" borderId="1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32" fillId="0" borderId="32" xfId="0" applyFont="1" applyBorder="1" applyAlignment="1">
      <alignment horizontal="left" vertical="center"/>
    </xf>
    <xf numFmtId="0" fontId="16" fillId="3" borderId="18"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5" fillId="3" borderId="22"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32" fillId="0" borderId="105" xfId="0" applyFont="1" applyBorder="1" applyAlignment="1">
      <alignment vertical="center"/>
    </xf>
    <xf numFmtId="0" fontId="0" fillId="0" borderId="21" xfId="0" applyBorder="1"/>
    <xf numFmtId="0" fontId="34" fillId="0" borderId="21" xfId="0" applyFont="1" applyBorder="1" applyAlignment="1">
      <alignment horizontal="right" vertical="center"/>
    </xf>
    <xf numFmtId="0" fontId="16" fillId="3" borderId="31"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39"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 xfId="0" applyBorder="1" applyAlignment="1">
      <alignment horizontal="center"/>
    </xf>
    <xf numFmtId="0" fontId="10" fillId="0" borderId="32"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35" xfId="0" applyFont="1" applyBorder="1" applyAlignment="1">
      <alignment horizontal="center" vertical="center"/>
    </xf>
    <xf numFmtId="0" fontId="10" fillId="0" borderId="18" xfId="0" applyFont="1" applyBorder="1" applyAlignment="1">
      <alignment horizontal="center" wrapText="1"/>
    </xf>
    <xf numFmtId="0" fontId="10" fillId="0" borderId="33" xfId="0" applyFont="1" applyBorder="1" applyAlignment="1">
      <alignment horizontal="center" wrapText="1"/>
    </xf>
    <xf numFmtId="0" fontId="10" fillId="0" borderId="1" xfId="0" applyFont="1" applyBorder="1" applyAlignment="1">
      <alignment horizontal="center" vertical="center" wrapText="1"/>
    </xf>
    <xf numFmtId="0" fontId="10" fillId="0" borderId="0" xfId="0" applyFont="1" applyAlignment="1">
      <alignment horizontal="center" wrapText="1"/>
    </xf>
    <xf numFmtId="0" fontId="10" fillId="0" borderId="39"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41" xfId="0" applyFont="1" applyBorder="1" applyAlignment="1">
      <alignment horizontal="center" wrapText="1"/>
    </xf>
    <xf numFmtId="0" fontId="34" fillId="0" borderId="104"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5" fillId="10" borderId="14" xfId="0" applyFont="1" applyFill="1" applyBorder="1" applyAlignment="1" applyProtection="1">
      <alignment horizontal="center" vertical="center"/>
      <protection locked="0"/>
    </xf>
    <xf numFmtId="0" fontId="5" fillId="10" borderId="15" xfId="0" applyFont="1" applyFill="1" applyBorder="1" applyAlignment="1" applyProtection="1">
      <alignment horizontal="center" vertical="center"/>
      <protection locked="0"/>
    </xf>
    <xf numFmtId="0" fontId="33" fillId="10" borderId="11" xfId="0" applyFont="1" applyFill="1" applyBorder="1" applyAlignment="1">
      <alignment horizontal="center" vertical="center"/>
    </xf>
    <xf numFmtId="0" fontId="33" fillId="10" borderId="14" xfId="0" applyFont="1" applyFill="1" applyBorder="1" applyAlignment="1">
      <alignment horizontal="center" vertical="center"/>
    </xf>
    <xf numFmtId="0" fontId="28" fillId="0" borderId="41" xfId="0" applyFont="1" applyBorder="1" applyAlignment="1">
      <alignment horizontal="center" vertical="center"/>
    </xf>
    <xf numFmtId="0" fontId="23" fillId="0" borderId="0" xfId="0" applyFont="1" applyAlignment="1">
      <alignment horizontal="center" vertical="center"/>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cellXfs>
  <cellStyles count="6">
    <cellStyle name="Euro" xfId="1"/>
    <cellStyle name="Normal" xfId="0" builtinId="0"/>
    <cellStyle name="Normal 2" xfId="2"/>
    <cellStyle name="Normal 2 2" xfId="3"/>
    <cellStyle name="Normal 3" xfId="4"/>
    <cellStyle name="Normal_BILANB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19050</xdr:colOff>
          <xdr:row>1</xdr:row>
          <xdr:rowOff>0</xdr:rowOff>
        </xdr:from>
        <xdr:to>
          <xdr:col>118</xdr:col>
          <xdr:colOff>104775</xdr:colOff>
          <xdr:row>53</xdr:row>
          <xdr:rowOff>28575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61</xdr:col>
      <xdr:colOff>9525</xdr:colOff>
      <xdr:row>0</xdr:row>
      <xdr:rowOff>228600</xdr:rowOff>
    </xdr:from>
    <xdr:to>
      <xdr:col>85</xdr:col>
      <xdr:colOff>19050</xdr:colOff>
      <xdr:row>38</xdr:row>
      <xdr:rowOff>142875</xdr:rowOff>
    </xdr:to>
    <xdr:sp macro="" textlink="">
      <xdr:nvSpPr>
        <xdr:cNvPr id="2353" name="Rectangle 3"/>
        <xdr:cNvSpPr>
          <a:spLocks noChangeArrowheads="1"/>
        </xdr:cNvSpPr>
      </xdr:nvSpPr>
      <xdr:spPr bwMode="auto">
        <a:xfrm>
          <a:off x="7877175" y="228600"/>
          <a:ext cx="3352800" cy="62007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58</xdr:col>
          <xdr:colOff>57150</xdr:colOff>
          <xdr:row>0</xdr:row>
          <xdr:rowOff>228600</xdr:rowOff>
        </xdr:from>
        <xdr:to>
          <xdr:col>115</xdr:col>
          <xdr:colOff>104775</xdr:colOff>
          <xdr:row>42</xdr:row>
          <xdr:rowOff>28575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58</xdr:col>
      <xdr:colOff>28575</xdr:colOff>
      <xdr:row>1</xdr:row>
      <xdr:rowOff>0</xdr:rowOff>
    </xdr:from>
    <xdr:to>
      <xdr:col>93</xdr:col>
      <xdr:colOff>19050</xdr:colOff>
      <xdr:row>27</xdr:row>
      <xdr:rowOff>180975</xdr:rowOff>
    </xdr:to>
    <xdr:sp macro="" textlink="">
      <xdr:nvSpPr>
        <xdr:cNvPr id="3375" name="Rectangle 1"/>
        <xdr:cNvSpPr>
          <a:spLocks noChangeArrowheads="1"/>
        </xdr:cNvSpPr>
      </xdr:nvSpPr>
      <xdr:spPr bwMode="auto">
        <a:xfrm>
          <a:off x="6686550" y="247650"/>
          <a:ext cx="3990975" cy="404812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56</xdr:col>
          <xdr:colOff>9525</xdr:colOff>
          <xdr:row>0</xdr:row>
          <xdr:rowOff>9525</xdr:rowOff>
        </xdr:from>
        <xdr:to>
          <xdr:col>114</xdr:col>
          <xdr:colOff>28575</xdr:colOff>
          <xdr:row>34</xdr:row>
          <xdr:rowOff>66675</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38100</xdr:colOff>
          <xdr:row>1</xdr:row>
          <xdr:rowOff>28575</xdr:rowOff>
        </xdr:from>
        <xdr:to>
          <xdr:col>121</xdr:col>
          <xdr:colOff>85725</xdr:colOff>
          <xdr:row>32</xdr:row>
          <xdr:rowOff>85725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xdr:row>
          <xdr:rowOff>28575</xdr:rowOff>
        </xdr:from>
        <xdr:to>
          <xdr:col>6</xdr:col>
          <xdr:colOff>1038225</xdr:colOff>
          <xdr:row>9</xdr:row>
          <xdr:rowOff>28575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0</xdr:row>
          <xdr:rowOff>180975</xdr:rowOff>
        </xdr:from>
        <xdr:to>
          <xdr:col>20</xdr:col>
          <xdr:colOff>314325</xdr:colOff>
          <xdr:row>16</xdr:row>
          <xdr:rowOff>28575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59</xdr:col>
          <xdr:colOff>9525</xdr:colOff>
          <xdr:row>1</xdr:row>
          <xdr:rowOff>38100</xdr:rowOff>
        </xdr:from>
        <xdr:to>
          <xdr:col>109</xdr:col>
          <xdr:colOff>57150</xdr:colOff>
          <xdr:row>35</xdr:row>
          <xdr:rowOff>28575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0</xdr:row>
          <xdr:rowOff>0</xdr:rowOff>
        </xdr:from>
        <xdr:to>
          <xdr:col>23</xdr:col>
          <xdr:colOff>447675</xdr:colOff>
          <xdr:row>48</xdr:row>
          <xdr:rowOff>95250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xdr:row>
          <xdr:rowOff>19050</xdr:rowOff>
        </xdr:from>
        <xdr:to>
          <xdr:col>23</xdr:col>
          <xdr:colOff>466725</xdr:colOff>
          <xdr:row>52</xdr:row>
          <xdr:rowOff>19050</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76172s4\Atoo$\xx..05%20Reprise-Transfert\BORDEREAUX_BA\Mod&#232;le_BxBA_envoi_Cabinet%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502"/>
      <sheetName val="1504"/>
      <sheetName val="1505"/>
      <sheetName val="1506"/>
      <sheetName val="1508"/>
      <sheetName val="1509"/>
      <sheetName val="1510"/>
      <sheetName val="1510bis"/>
      <sheetName val="1511"/>
      <sheetName val="OG91"/>
      <sheetName val="OGD1"/>
      <sheetName val="2147"/>
      <sheetName val="2148"/>
      <sheetName val="2149"/>
      <sheetName val="Details Changement"/>
      <sheetName val="RECAP"/>
      <sheetName val="ANCIEN RECAP"/>
      <sheetName val="Feuil1"/>
    </sheetNames>
    <sheetDataSet>
      <sheetData sheetId="0">
        <row r="2">
          <cell r="AT2">
            <v>2011</v>
          </cell>
        </row>
      </sheetData>
      <sheetData sheetId="1"/>
      <sheetData sheetId="2"/>
      <sheetData sheetId="3"/>
      <sheetData sheetId="4"/>
      <sheetData sheetId="5"/>
      <sheetData sheetId="6"/>
      <sheetData sheetId="7"/>
      <sheetData sheetId="8"/>
      <sheetData sheetId="9"/>
      <sheetData sheetId="10"/>
      <sheetData sheetId="11"/>
      <sheetData sheetId="12">
        <row r="3">
          <cell r="BE3">
            <v>11</v>
          </cell>
        </row>
      </sheetData>
      <sheetData sheetId="13"/>
      <sheetData sheetId="14"/>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image" Target="../media/image9.emf"/><Relationship Id="rId4" Type="http://schemas.openxmlformats.org/officeDocument/2006/relationships/oleObject" Target="../embeddings/Microsoft_Word_97_-_2003_Document9.doc"/></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Microsoft_Word_97_-_2003_Document4.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oleObject" Target="../embeddings/Microsoft_Word_97_-_2003_Document5.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Microsoft_Word_97_-_2003_Document6.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oleObject" Target="../embeddings/Microsoft_Word_97_-_2003_Document7.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oleObject" Target="../embeddings/Microsoft_Word_97_-_2003_Document8.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AX182"/>
  <sheetViews>
    <sheetView showZeros="0" tabSelected="1" zoomScaleNormal="100" workbookViewId="0">
      <selection activeCell="Q19" sqref="Q19:AG19"/>
    </sheetView>
  </sheetViews>
  <sheetFormatPr baseColWidth="10" defaultColWidth="1.7109375" defaultRowHeight="12.75" x14ac:dyDescent="0.2"/>
  <cols>
    <col min="1" max="1" width="1.42578125" customWidth="1"/>
    <col min="2" max="4" width="1.7109375" customWidth="1"/>
    <col min="5" max="5" width="2.42578125" customWidth="1"/>
    <col min="6" max="11" width="1.7109375" customWidth="1"/>
    <col min="12" max="12" width="2.140625" customWidth="1"/>
    <col min="13" max="22" width="1.7109375" customWidth="1"/>
    <col min="23" max="23" width="2" customWidth="1"/>
    <col min="24" max="25" width="1.7109375" customWidth="1"/>
    <col min="26" max="26" width="2.28515625" customWidth="1"/>
    <col min="27" max="27" width="1.7109375" customWidth="1"/>
    <col min="28" max="28" width="2.28515625" customWidth="1"/>
    <col min="43" max="43" width="5" bestFit="1" customWidth="1"/>
  </cols>
  <sheetData>
    <row r="1" spans="2:50" ht="6.75" customHeight="1" thickBot="1" x14ac:dyDescent="0.25"/>
    <row r="2" spans="2:50" ht="20.100000000000001" customHeight="1" thickBot="1" x14ac:dyDescent="0.25">
      <c r="F2" s="586" t="s">
        <v>774</v>
      </c>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8"/>
      <c r="AN2" s="339"/>
      <c r="AO2" s="339"/>
      <c r="AP2" s="585">
        <v>1500</v>
      </c>
      <c r="AQ2" s="583"/>
      <c r="AR2" s="583"/>
      <c r="AS2" s="353" t="s">
        <v>714</v>
      </c>
      <c r="AT2" s="583">
        <v>2019</v>
      </c>
      <c r="AU2" s="583"/>
      <c r="AV2" s="584"/>
    </row>
    <row r="3" spans="2:50" ht="7.5" customHeight="1" x14ac:dyDescent="0.2">
      <c r="S3" s="339"/>
      <c r="T3" s="339"/>
      <c r="U3" s="339"/>
      <c r="V3" s="339"/>
      <c r="W3" s="339"/>
      <c r="X3" s="339"/>
      <c r="Y3" s="339"/>
      <c r="Z3" s="339"/>
      <c r="AA3" s="339"/>
      <c r="AB3" s="339"/>
      <c r="AC3" s="339"/>
      <c r="AD3" s="339"/>
      <c r="AE3" s="339"/>
      <c r="AF3" s="339"/>
      <c r="AG3" s="339"/>
      <c r="AH3" s="339"/>
      <c r="AI3" s="339"/>
      <c r="AJ3" s="339"/>
      <c r="AK3" s="339"/>
      <c r="AL3" s="339"/>
      <c r="AM3" s="339"/>
      <c r="AN3" s="339"/>
      <c r="AO3" s="339"/>
      <c r="AU3" s="254"/>
      <c r="AV3" s="254"/>
      <c r="AW3" s="254"/>
    </row>
    <row r="4" spans="2:50" ht="20.100000000000001" customHeight="1" x14ac:dyDescent="0.3">
      <c r="B4" s="333"/>
      <c r="C4" s="333"/>
      <c r="D4" s="333"/>
      <c r="E4" s="333"/>
      <c r="AN4" s="333"/>
      <c r="AO4" s="333"/>
      <c r="AP4" s="333"/>
      <c r="AQ4" s="333"/>
      <c r="AR4" s="333"/>
      <c r="AS4" s="333"/>
      <c r="AT4" s="333"/>
      <c r="AU4" s="333"/>
      <c r="AV4" s="1"/>
      <c r="AW4" s="1"/>
      <c r="AX4" s="1"/>
    </row>
    <row r="5" spans="2:50" ht="9" customHeight="1" x14ac:dyDescent="0.4">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229"/>
      <c r="AW5" s="229"/>
      <c r="AX5" s="229"/>
    </row>
    <row r="6" spans="2:50" ht="26.25" x14ac:dyDescent="0.4">
      <c r="B6" s="333"/>
      <c r="C6" s="333"/>
      <c r="D6" s="333"/>
      <c r="E6" s="333"/>
      <c r="F6" s="590" t="s">
        <v>0</v>
      </c>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2"/>
      <c r="AN6" s="333"/>
      <c r="AO6" s="333"/>
      <c r="AP6" s="333"/>
      <c r="AQ6" s="333"/>
      <c r="AR6" s="333"/>
      <c r="AS6" s="333"/>
      <c r="AT6" s="333"/>
      <c r="AU6" s="333"/>
      <c r="AV6" s="229"/>
      <c r="AW6" s="229"/>
      <c r="AX6" s="229"/>
    </row>
    <row r="7" spans="2:50" ht="26.25" x14ac:dyDescent="0.4">
      <c r="B7" s="333"/>
      <c r="C7" s="333"/>
      <c r="D7" s="333"/>
      <c r="E7" s="333"/>
      <c r="F7" s="593" t="s">
        <v>1</v>
      </c>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5"/>
      <c r="AN7" s="333"/>
      <c r="AO7" s="333"/>
      <c r="AP7" s="333"/>
      <c r="AQ7" s="333"/>
      <c r="AR7" s="333"/>
      <c r="AS7" s="333"/>
      <c r="AT7" s="333"/>
      <c r="AU7" s="333"/>
      <c r="AV7" s="229"/>
      <c r="AW7" s="229"/>
      <c r="AX7" s="229"/>
    </row>
    <row r="8" spans="2:50" ht="9" customHeight="1" x14ac:dyDescent="0.4">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229"/>
      <c r="AW8" s="229"/>
      <c r="AX8" s="229"/>
    </row>
    <row r="9" spans="2:50" ht="9" customHeight="1" x14ac:dyDescent="0.4">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229"/>
      <c r="AW9" s="229"/>
      <c r="AX9" s="229"/>
    </row>
    <row r="10" spans="2:50" ht="9" customHeight="1" x14ac:dyDescent="0.4">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229"/>
      <c r="AW10" s="229"/>
      <c r="AX10" s="229"/>
    </row>
    <row r="11" spans="2:50" ht="3.95" customHeight="1" x14ac:dyDescent="0.4">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9"/>
      <c r="AW11" s="399"/>
      <c r="AX11" s="229"/>
    </row>
    <row r="12" spans="2:50" ht="18" customHeight="1" x14ac:dyDescent="0.4">
      <c r="B12" s="567" t="s">
        <v>957</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229"/>
    </row>
    <row r="13" spans="2:50" ht="3.95" customHeight="1" x14ac:dyDescent="0.4">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9"/>
      <c r="AW13" s="399"/>
      <c r="AX13" s="229"/>
    </row>
    <row r="14" spans="2:50" ht="18" customHeight="1" x14ac:dyDescent="0.4">
      <c r="B14" s="567" t="s">
        <v>958</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8"/>
      <c r="AE14" s="569"/>
      <c r="AF14" s="398"/>
      <c r="AG14" s="400" t="s">
        <v>959</v>
      </c>
      <c r="AH14" s="398"/>
      <c r="AI14" s="398"/>
      <c r="AJ14" s="398"/>
      <c r="AK14" s="398"/>
      <c r="AL14" s="398"/>
      <c r="AM14" s="398"/>
      <c r="AN14" s="398"/>
      <c r="AO14" s="568"/>
      <c r="AP14" s="569"/>
      <c r="AQ14" s="398"/>
      <c r="AR14" s="400" t="s">
        <v>960</v>
      </c>
      <c r="AS14" s="398"/>
      <c r="AT14" s="398"/>
      <c r="AU14" s="398"/>
      <c r="AV14" s="399"/>
      <c r="AW14" s="399"/>
      <c r="AX14" s="229"/>
    </row>
    <row r="15" spans="2:50" ht="3.95" customHeight="1" x14ac:dyDescent="0.4">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9"/>
      <c r="AW15" s="399"/>
      <c r="AX15" s="229"/>
    </row>
    <row r="16" spans="2:50" ht="6.75" customHeight="1" x14ac:dyDescent="0.4">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row>
    <row r="17" spans="2:49" ht="5.25" customHeight="1" thickBot="1" x14ac:dyDescent="0.25"/>
    <row r="18" spans="2:49" ht="5.0999999999999996" customHeight="1" x14ac:dyDescent="0.2">
      <c r="B18" s="340"/>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303"/>
    </row>
    <row r="19" spans="2:49" x14ac:dyDescent="0.2">
      <c r="B19" s="310"/>
      <c r="C19" s="1"/>
      <c r="D19" s="1" t="s">
        <v>775</v>
      </c>
      <c r="Q19" s="589" t="s">
        <v>756</v>
      </c>
      <c r="R19" s="589"/>
      <c r="S19" s="589"/>
      <c r="T19" s="589"/>
      <c r="U19" s="589"/>
      <c r="V19" s="589"/>
      <c r="W19" s="589"/>
      <c r="X19" s="589"/>
      <c r="Y19" s="589"/>
      <c r="Z19" s="589"/>
      <c r="AA19" s="589"/>
      <c r="AB19" s="589"/>
      <c r="AC19" s="589"/>
      <c r="AD19" s="589"/>
      <c r="AE19" s="589"/>
      <c r="AF19" s="589"/>
      <c r="AG19" s="589"/>
      <c r="AR19" s="1"/>
      <c r="AS19" s="1"/>
      <c r="AW19" s="341"/>
    </row>
    <row r="20" spans="2:49" x14ac:dyDescent="0.2">
      <c r="B20" s="310"/>
      <c r="C20" t="s">
        <v>2</v>
      </c>
      <c r="I20" t="s">
        <v>3</v>
      </c>
      <c r="AP20" s="455" t="s">
        <v>2126</v>
      </c>
      <c r="AW20" s="341"/>
    </row>
    <row r="21" spans="2:49" x14ac:dyDescent="0.2">
      <c r="B21" s="310"/>
      <c r="C21" s="570"/>
      <c r="D21" s="571"/>
      <c r="E21" s="571"/>
      <c r="F21" s="571"/>
      <c r="G21" s="571"/>
      <c r="H21" s="572"/>
      <c r="I21" s="573"/>
      <c r="J21" s="574"/>
      <c r="K21" s="574"/>
      <c r="L21" s="574"/>
      <c r="M21" s="575"/>
      <c r="N21" s="334"/>
      <c r="O21" s="334"/>
      <c r="P21" s="334"/>
      <c r="Q21" s="576"/>
      <c r="R21" s="577"/>
      <c r="S21" s="577"/>
      <c r="T21" s="577"/>
      <c r="U21" s="577"/>
      <c r="V21" s="577"/>
      <c r="W21" s="577"/>
      <c r="X21" s="577"/>
      <c r="Y21" s="577"/>
      <c r="Z21" s="577"/>
      <c r="AA21" s="577"/>
      <c r="AB21" s="577"/>
      <c r="AC21" s="577"/>
      <c r="AD21" s="577"/>
      <c r="AE21" s="577"/>
      <c r="AF21" s="577"/>
      <c r="AG21" s="577"/>
      <c r="AH21" s="577"/>
      <c r="AI21" s="577"/>
      <c r="AJ21" s="577"/>
      <c r="AK21" s="577"/>
      <c r="AL21" s="577"/>
      <c r="AM21" s="578"/>
      <c r="AN21" s="1"/>
      <c r="AO21" s="1"/>
      <c r="AP21" s="1"/>
      <c r="AQ21" s="454">
        <v>2019</v>
      </c>
      <c r="AR21" s="1"/>
      <c r="AS21" s="1"/>
      <c r="AT21" s="351"/>
      <c r="AU21" s="351"/>
      <c r="AV21" s="1"/>
      <c r="AW21" s="341"/>
    </row>
    <row r="22" spans="2:49" ht="5.25" customHeight="1" x14ac:dyDescent="0.2">
      <c r="B22" s="310"/>
      <c r="Z22" s="1"/>
      <c r="AW22" s="341"/>
    </row>
    <row r="23" spans="2:49" ht="13.5" customHeight="1" x14ac:dyDescent="0.2">
      <c r="B23" s="310"/>
      <c r="C23" s="1" t="s">
        <v>2127</v>
      </c>
      <c r="P23" s="1"/>
      <c r="Q23" s="579"/>
      <c r="R23" s="580"/>
      <c r="S23" s="580"/>
      <c r="T23" s="580"/>
      <c r="U23" s="580"/>
      <c r="V23" s="580"/>
      <c r="W23" s="580"/>
      <c r="X23" s="581"/>
      <c r="Y23" s="1"/>
      <c r="Z23" s="1"/>
      <c r="AA23" s="1"/>
      <c r="AB23" s="1"/>
      <c r="AC23" s="1"/>
      <c r="AD23" s="1"/>
      <c r="AI23" s="1"/>
      <c r="AJ23" s="1"/>
      <c r="AK23" s="1"/>
      <c r="AL23" s="1"/>
      <c r="AM23" s="1"/>
      <c r="AN23" s="1"/>
      <c r="AO23" s="1"/>
      <c r="AP23" s="1"/>
      <c r="AQ23" s="1"/>
      <c r="AW23" s="341"/>
    </row>
    <row r="24" spans="2:49" ht="4.5" customHeight="1" x14ac:dyDescent="0.2">
      <c r="B24" s="310"/>
      <c r="AW24" s="341"/>
    </row>
    <row r="25" spans="2:49" x14ac:dyDescent="0.2">
      <c r="B25" s="310"/>
      <c r="L25" s="1"/>
      <c r="M25" s="1"/>
      <c r="O25" s="45" t="s">
        <v>755</v>
      </c>
      <c r="Q25" s="579"/>
      <c r="R25" s="580"/>
      <c r="S25" s="580"/>
      <c r="T25" s="580"/>
      <c r="U25" s="580"/>
      <c r="V25" s="580"/>
      <c r="W25" s="580"/>
      <c r="X25" s="581"/>
      <c r="AA25" s="338"/>
      <c r="AB25" s="338"/>
      <c r="AE25" s="3"/>
      <c r="AG25" s="337"/>
      <c r="AH25" s="248"/>
      <c r="AI25" s="45" t="s">
        <v>757</v>
      </c>
      <c r="AJ25" s="248"/>
      <c r="AK25" s="565"/>
      <c r="AL25" s="582"/>
      <c r="AM25" s="582"/>
      <c r="AN25" s="582"/>
      <c r="AO25" s="582"/>
      <c r="AP25" s="582"/>
      <c r="AQ25" s="582"/>
      <c r="AR25" s="582"/>
      <c r="AS25" s="582"/>
      <c r="AT25" s="582"/>
      <c r="AU25" s="566"/>
      <c r="AW25" s="341"/>
    </row>
    <row r="26" spans="2:49" ht="4.5" customHeight="1" x14ac:dyDescent="0.2">
      <c r="B26" s="310"/>
      <c r="AW26" s="341"/>
    </row>
    <row r="27" spans="2:49" x14ac:dyDescent="0.2">
      <c r="B27" s="310"/>
      <c r="L27" s="45"/>
      <c r="M27" s="45"/>
      <c r="O27" s="45"/>
      <c r="Q27" s="564" t="s">
        <v>754</v>
      </c>
      <c r="R27" s="564"/>
      <c r="S27" s="564"/>
      <c r="T27" s="564"/>
      <c r="U27" s="564"/>
      <c r="V27" s="564"/>
      <c r="W27" s="564"/>
      <c r="X27" s="564"/>
      <c r="Y27" s="350" t="str">
        <f>IF(ISNUMBER(WEEKDAY(Q25)),"","date incorrecte")</f>
        <v/>
      </c>
      <c r="Z27" s="348"/>
      <c r="AA27" s="348"/>
      <c r="AB27" s="348"/>
      <c r="AC27" s="348"/>
      <c r="AD27" s="385" t="str">
        <f>IF(Z30=1,"Code Siret obligatoire","")</f>
        <v/>
      </c>
      <c r="AQ27" s="349"/>
      <c r="AR27" s="349"/>
      <c r="AS27" s="349"/>
      <c r="AT27" s="335"/>
      <c r="AU27" s="335"/>
      <c r="AV27" s="335"/>
      <c r="AW27" s="341"/>
    </row>
    <row r="28" spans="2:49" ht="9" customHeight="1" x14ac:dyDescent="0.2">
      <c r="B28" s="34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343"/>
    </row>
    <row r="29" spans="2:49" ht="9" customHeight="1" x14ac:dyDescent="0.2">
      <c r="B29" s="310"/>
      <c r="AW29" s="344"/>
    </row>
    <row r="30" spans="2:49" x14ac:dyDescent="0.2">
      <c r="B30" s="310"/>
      <c r="U30" s="336" t="s">
        <v>771</v>
      </c>
      <c r="W30" s="565"/>
      <c r="X30" s="566"/>
      <c r="Z30" s="208" t="b">
        <f>IF(W30&gt;0,IF(AK25&lt;1,1,""))</f>
        <v>0</v>
      </c>
      <c r="AW30" s="341"/>
    </row>
    <row r="31" spans="2:49" ht="4.5" customHeight="1" x14ac:dyDescent="0.2">
      <c r="B31" s="310"/>
      <c r="AW31" s="341"/>
    </row>
    <row r="32" spans="2:49" x14ac:dyDescent="0.2">
      <c r="B32" s="310"/>
      <c r="D32">
        <v>1</v>
      </c>
      <c r="E32" t="s">
        <v>4</v>
      </c>
      <c r="F32" t="s">
        <v>5</v>
      </c>
      <c r="S32" s="1"/>
      <c r="T32" s="1"/>
      <c r="V32" s="208">
        <f>IF(ISTEXT(S32),1,0)</f>
        <v>0</v>
      </c>
      <c r="AA32" s="563">
        <v>11</v>
      </c>
      <c r="AB32" s="563"/>
      <c r="AC32" t="s">
        <v>4</v>
      </c>
      <c r="AD32" t="s">
        <v>7</v>
      </c>
      <c r="AS32" s="208">
        <f>IF(ISTEXT(#REF!),1,0)</f>
        <v>0</v>
      </c>
      <c r="AW32" s="345">
        <f>IF(ISTEXT(#REF!),1,0)</f>
        <v>0</v>
      </c>
    </row>
    <row r="33" spans="2:49" ht="5.0999999999999996" customHeight="1" x14ac:dyDescent="0.2">
      <c r="B33" s="310"/>
      <c r="V33" s="208"/>
      <c r="AS33" s="208"/>
      <c r="AW33" s="345"/>
    </row>
    <row r="34" spans="2:49" x14ac:dyDescent="0.2">
      <c r="B34" s="310"/>
      <c r="D34">
        <v>2</v>
      </c>
      <c r="E34" t="s">
        <v>4</v>
      </c>
      <c r="F34" t="s">
        <v>8</v>
      </c>
      <c r="S34" s="1"/>
      <c r="T34" s="1"/>
      <c r="V34" s="208">
        <f>IF(ISTEXT(S34),1,0)</f>
        <v>0</v>
      </c>
      <c r="AA34" s="563">
        <v>12</v>
      </c>
      <c r="AB34" s="563"/>
      <c r="AC34" t="s">
        <v>4</v>
      </c>
      <c r="AD34" t="s">
        <v>9</v>
      </c>
      <c r="AS34" s="208">
        <f>IF(ISTEXT(#REF!),1,0)</f>
        <v>0</v>
      </c>
      <c r="AW34" s="345">
        <f>IF(ISTEXT(#REF!),1,0)</f>
        <v>0</v>
      </c>
    </row>
    <row r="35" spans="2:49" ht="5.0999999999999996" customHeight="1" x14ac:dyDescent="0.2">
      <c r="B35" s="310"/>
      <c r="V35" s="208"/>
      <c r="AS35" s="208"/>
      <c r="AW35" s="345"/>
    </row>
    <row r="36" spans="2:49" x14ac:dyDescent="0.2">
      <c r="B36" s="310"/>
      <c r="D36">
        <v>3</v>
      </c>
      <c r="E36" t="s">
        <v>4</v>
      </c>
      <c r="F36" t="s">
        <v>10</v>
      </c>
      <c r="S36" s="1"/>
      <c r="T36" s="1"/>
      <c r="V36" s="208">
        <f>IF(ISTEXT(S36),1,0)</f>
        <v>0</v>
      </c>
      <c r="AA36" s="563">
        <v>13</v>
      </c>
      <c r="AB36" s="563"/>
      <c r="AC36" t="s">
        <v>4</v>
      </c>
      <c r="AD36" t="s">
        <v>772</v>
      </c>
      <c r="AS36" s="208">
        <f>IF(ISTEXT(#REF!),1,0)</f>
        <v>0</v>
      </c>
      <c r="AW36" s="345">
        <f>IF(ISTEXT(#REF!),1,0)</f>
        <v>0</v>
      </c>
    </row>
    <row r="37" spans="2:49" ht="5.0999999999999996" customHeight="1" x14ac:dyDescent="0.2">
      <c r="B37" s="310"/>
      <c r="V37" s="208"/>
      <c r="AS37" s="208"/>
      <c r="AW37" s="345"/>
    </row>
    <row r="38" spans="2:49" x14ac:dyDescent="0.2">
      <c r="B38" s="310"/>
      <c r="D38">
        <v>4</v>
      </c>
      <c r="E38" t="s">
        <v>4</v>
      </c>
      <c r="F38" t="s">
        <v>11</v>
      </c>
      <c r="S38" s="1"/>
      <c r="T38" s="1"/>
      <c r="V38" s="208">
        <f>IF(ISTEXT(S38),1,0)</f>
        <v>0</v>
      </c>
      <c r="AA38" s="563">
        <v>14</v>
      </c>
      <c r="AB38" s="563"/>
      <c r="AC38" t="s">
        <v>4</v>
      </c>
      <c r="AD38" t="s">
        <v>12</v>
      </c>
      <c r="AS38" s="208">
        <f>IF(ISTEXT(#REF!),1,0)</f>
        <v>0</v>
      </c>
      <c r="AW38" s="345">
        <f>IF(ISTEXT(#REF!),1,0)</f>
        <v>0</v>
      </c>
    </row>
    <row r="39" spans="2:49" ht="5.0999999999999996" customHeight="1" x14ac:dyDescent="0.2">
      <c r="B39" s="310"/>
      <c r="V39" s="208"/>
      <c r="AS39" s="208"/>
      <c r="AW39" s="345"/>
    </row>
    <row r="40" spans="2:49" x14ac:dyDescent="0.2">
      <c r="B40" s="310"/>
      <c r="D40">
        <v>5</v>
      </c>
      <c r="E40" t="s">
        <v>4</v>
      </c>
      <c r="F40" t="s">
        <v>13</v>
      </c>
      <c r="S40" s="1"/>
      <c r="T40" s="1"/>
      <c r="V40" s="208">
        <f>IF(ISTEXT(S40),1,0)</f>
        <v>0</v>
      </c>
      <c r="AA40" s="563">
        <v>15</v>
      </c>
      <c r="AB40" s="563"/>
      <c r="AC40" t="s">
        <v>4</v>
      </c>
      <c r="AD40" t="s">
        <v>15</v>
      </c>
      <c r="AS40" s="208">
        <f>IF(ISTEXT(#REF!),1,0)</f>
        <v>0</v>
      </c>
      <c r="AW40" s="345">
        <f>IF(ISTEXT(#REF!),1,0)</f>
        <v>0</v>
      </c>
    </row>
    <row r="41" spans="2:49" ht="5.0999999999999996" customHeight="1" x14ac:dyDescent="0.2">
      <c r="B41" s="310"/>
      <c r="V41" s="208"/>
      <c r="AS41" s="208"/>
      <c r="AW41" s="345"/>
    </row>
    <row r="42" spans="2:49" x14ac:dyDescent="0.2">
      <c r="B42" s="310"/>
      <c r="D42">
        <v>6</v>
      </c>
      <c r="E42" t="s">
        <v>4</v>
      </c>
      <c r="F42" t="s">
        <v>16</v>
      </c>
      <c r="S42" s="1"/>
      <c r="T42" s="1"/>
      <c r="V42" s="208">
        <f>IF(ISTEXT(S42),1,0)</f>
        <v>0</v>
      </c>
      <c r="AA42" s="563">
        <v>16</v>
      </c>
      <c r="AB42" s="563"/>
      <c r="AC42" t="s">
        <v>4</v>
      </c>
      <c r="AD42" t="s">
        <v>17</v>
      </c>
      <c r="AS42" s="208">
        <f>IF(ISTEXT(#REF!),1,0)</f>
        <v>0</v>
      </c>
      <c r="AW42" s="345">
        <f>IF(ISTEXT(#REF!),1,0)</f>
        <v>0</v>
      </c>
    </row>
    <row r="43" spans="2:49" ht="5.0999999999999996" customHeight="1" x14ac:dyDescent="0.2">
      <c r="B43" s="310"/>
      <c r="V43" s="208"/>
      <c r="AS43" s="208"/>
      <c r="AW43" s="345"/>
    </row>
    <row r="44" spans="2:49" x14ac:dyDescent="0.2">
      <c r="B44" s="310"/>
      <c r="D44">
        <v>7</v>
      </c>
      <c r="E44" t="s">
        <v>4</v>
      </c>
      <c r="F44" t="s">
        <v>18</v>
      </c>
      <c r="S44" s="1"/>
      <c r="T44" s="1"/>
      <c r="V44" s="208">
        <f>IF(ISTEXT(S44),1,0)</f>
        <v>0</v>
      </c>
      <c r="AA44" s="563">
        <v>17</v>
      </c>
      <c r="AB44" s="563"/>
      <c r="AC44" t="s">
        <v>4</v>
      </c>
      <c r="AD44" t="s">
        <v>19</v>
      </c>
      <c r="AS44" s="208">
        <f>IF(ISTEXT(#REF!),1,0)</f>
        <v>0</v>
      </c>
      <c r="AW44" s="345">
        <f>IF(ISTEXT(#REF!),1,0)</f>
        <v>0</v>
      </c>
    </row>
    <row r="45" spans="2:49" ht="5.0999999999999996" customHeight="1" x14ac:dyDescent="0.2">
      <c r="B45" s="310"/>
      <c r="V45" s="208"/>
      <c r="AS45" s="208"/>
      <c r="AW45" s="345"/>
    </row>
    <row r="46" spans="2:49" x14ac:dyDescent="0.2">
      <c r="B46" s="310"/>
      <c r="D46">
        <v>8</v>
      </c>
      <c r="E46" t="s">
        <v>4</v>
      </c>
      <c r="F46" t="s">
        <v>20</v>
      </c>
      <c r="S46" s="1"/>
      <c r="T46" s="1"/>
      <c r="V46" s="208">
        <f>IF(ISTEXT(S46),1,0)</f>
        <v>0</v>
      </c>
      <c r="AA46" s="563">
        <v>18</v>
      </c>
      <c r="AB46" s="563"/>
      <c r="AC46" t="s">
        <v>4</v>
      </c>
      <c r="AD46" t="s">
        <v>21</v>
      </c>
      <c r="AS46" s="208">
        <f>IF(ISTEXT(#REF!),1,0)</f>
        <v>0</v>
      </c>
      <c r="AW46" s="345">
        <f>IF(ISTEXT(#REF!),1,0)</f>
        <v>0</v>
      </c>
    </row>
    <row r="47" spans="2:49" ht="5.0999999999999996" customHeight="1" x14ac:dyDescent="0.2">
      <c r="B47" s="310"/>
      <c r="V47" s="208"/>
      <c r="AS47" s="208"/>
      <c r="AW47" s="345"/>
    </row>
    <row r="48" spans="2:49" x14ac:dyDescent="0.2">
      <c r="B48" s="310"/>
      <c r="D48">
        <v>9</v>
      </c>
      <c r="E48" t="s">
        <v>4</v>
      </c>
      <c r="F48" t="s">
        <v>22</v>
      </c>
      <c r="S48" s="1"/>
      <c r="T48" s="1"/>
      <c r="V48" s="208">
        <f>IF(ISTEXT(S48),1,0)</f>
        <v>0</v>
      </c>
      <c r="AA48" s="563">
        <v>19</v>
      </c>
      <c r="AB48" s="563"/>
      <c r="AC48" t="s">
        <v>4</v>
      </c>
      <c r="AD48" t="s">
        <v>23</v>
      </c>
      <c r="AS48" s="208">
        <f>IF(ISTEXT(#REF!),1,0)</f>
        <v>0</v>
      </c>
      <c r="AW48" s="345">
        <f>IF(ISTEXT(#REF!),1,0)</f>
        <v>0</v>
      </c>
    </row>
    <row r="49" spans="2:49" ht="5.0999999999999996" customHeight="1" x14ac:dyDescent="0.2">
      <c r="B49" s="310"/>
      <c r="V49" s="208"/>
      <c r="AS49" s="208"/>
      <c r="AW49" s="345"/>
    </row>
    <row r="50" spans="2:49" ht="12.75" customHeight="1" x14ac:dyDescent="0.2">
      <c r="B50" s="310"/>
      <c r="C50" s="563">
        <v>10</v>
      </c>
      <c r="D50" s="563"/>
      <c r="E50" t="s">
        <v>4</v>
      </c>
      <c r="F50" t="s">
        <v>773</v>
      </c>
      <c r="S50" s="1"/>
      <c r="T50" s="1"/>
      <c r="V50" s="208">
        <f>IF(ISTEXT(S50),1,0)</f>
        <v>0</v>
      </c>
      <c r="AA50" s="563">
        <v>20</v>
      </c>
      <c r="AB50" s="563"/>
      <c r="AC50" t="s">
        <v>4</v>
      </c>
      <c r="AD50" t="s">
        <v>24</v>
      </c>
      <c r="AS50" s="208"/>
      <c r="AW50" s="345"/>
    </row>
    <row r="51" spans="2:49" ht="5.0999999999999996" customHeight="1" x14ac:dyDescent="0.2">
      <c r="B51" s="310"/>
      <c r="V51" s="208"/>
      <c r="AS51" s="208"/>
      <c r="AW51" s="345"/>
    </row>
    <row r="52" spans="2:49" ht="12.75" customHeight="1" x14ac:dyDescent="0.2">
      <c r="B52" s="310"/>
      <c r="C52" s="563" t="s">
        <v>6</v>
      </c>
      <c r="D52" s="563"/>
      <c r="E52" t="s">
        <v>164</v>
      </c>
      <c r="F52" t="s">
        <v>6</v>
      </c>
      <c r="S52" s="1"/>
      <c r="T52" s="1"/>
      <c r="V52" s="208">
        <f>IF(ISTEXT(S52),1,0)</f>
        <v>0</v>
      </c>
      <c r="AA52" s="563">
        <v>21</v>
      </c>
      <c r="AB52" s="563"/>
      <c r="AC52" t="s">
        <v>4</v>
      </c>
      <c r="AD52" t="s">
        <v>839</v>
      </c>
      <c r="AS52" s="208">
        <f>IF(ISTEXT(#REF!),1,0)</f>
        <v>0</v>
      </c>
      <c r="AW52" s="345">
        <f>IF(ISTEXT(#REF!),1,0)</f>
        <v>0</v>
      </c>
    </row>
    <row r="53" spans="2:49" ht="7.5" customHeight="1" thickBot="1" x14ac:dyDescent="0.25">
      <c r="B53" s="311"/>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7"/>
    </row>
    <row r="55" spans="2:49" x14ac:dyDescent="0.2">
      <c r="Z55" s="351"/>
    </row>
    <row r="57" spans="2:49" x14ac:dyDescent="0.2">
      <c r="E57" s="3"/>
      <c r="Z57" s="351"/>
      <c r="AK57" s="12"/>
      <c r="AL57" s="12"/>
      <c r="AM57" s="12"/>
      <c r="AN57" s="12"/>
      <c r="AO57" s="12"/>
      <c r="AP57" s="12"/>
      <c r="AQ57" s="12"/>
      <c r="AT57" s="3"/>
      <c r="AU57" s="3"/>
      <c r="AV57" s="3"/>
    </row>
    <row r="58" spans="2:49" x14ac:dyDescent="0.2">
      <c r="AK58" s="12"/>
      <c r="AL58" s="12"/>
      <c r="AM58" s="12"/>
      <c r="AN58" s="12"/>
      <c r="AO58" s="12"/>
      <c r="AP58" s="12"/>
      <c r="AQ58" s="12"/>
    </row>
    <row r="59" spans="2:49" ht="12.75" customHeight="1" x14ac:dyDescent="0.2">
      <c r="E59" s="3"/>
      <c r="Z59" s="351"/>
      <c r="AK59" s="12"/>
      <c r="AL59" s="12"/>
      <c r="AM59" s="12"/>
      <c r="AN59" s="12"/>
      <c r="AO59" s="12"/>
      <c r="AP59" s="12"/>
      <c r="AQ59" s="12"/>
      <c r="AT59" s="3"/>
      <c r="AU59" s="3"/>
      <c r="AV59" s="3"/>
    </row>
    <row r="60" spans="2:49" ht="12.75" customHeight="1" x14ac:dyDescent="0.2">
      <c r="AK60" s="12"/>
      <c r="AL60" s="12"/>
      <c r="AM60" s="12"/>
      <c r="AN60" s="12"/>
      <c r="AO60" s="12"/>
      <c r="AP60" s="12"/>
      <c r="AQ60" s="12"/>
    </row>
    <row r="61" spans="2:49" ht="15" x14ac:dyDescent="0.25">
      <c r="B61" s="13"/>
      <c r="Z61" s="351"/>
      <c r="AK61" s="12"/>
      <c r="AL61" s="12"/>
      <c r="AM61" s="12"/>
      <c r="AN61" s="12"/>
      <c r="AO61" s="12"/>
      <c r="AP61" s="12"/>
      <c r="AQ61" s="12"/>
    </row>
    <row r="62" spans="2:49" x14ac:dyDescent="0.2">
      <c r="AK62" s="12"/>
      <c r="AL62" s="12"/>
      <c r="AM62" s="12"/>
      <c r="AN62" s="12"/>
      <c r="AO62" s="12"/>
      <c r="AP62" s="12"/>
      <c r="AQ62" s="12"/>
      <c r="AT62" s="3"/>
      <c r="AU62" s="3"/>
      <c r="AV62" s="3"/>
    </row>
    <row r="63" spans="2:49" x14ac:dyDescent="0.2">
      <c r="AK63" s="12"/>
      <c r="AL63" s="12"/>
      <c r="AM63" s="12"/>
      <c r="AN63" s="12"/>
      <c r="AO63" s="12"/>
      <c r="AP63" s="12"/>
      <c r="AQ63" s="12"/>
      <c r="AT63" s="3"/>
      <c r="AU63" s="3"/>
      <c r="AV63" s="3"/>
    </row>
    <row r="181" ht="12.75" customHeight="1" x14ac:dyDescent="0.2"/>
    <row r="182" ht="12.75" customHeight="1" x14ac:dyDescent="0.2"/>
  </sheetData>
  <sheetProtection selectLockedCells="1"/>
  <mergeCells count="31">
    <mergeCell ref="Q23:X23"/>
    <mergeCell ref="AK25:AU25"/>
    <mergeCell ref="AT2:AV2"/>
    <mergeCell ref="AP2:AR2"/>
    <mergeCell ref="F2:AM2"/>
    <mergeCell ref="Q25:X25"/>
    <mergeCell ref="Q19:AG19"/>
    <mergeCell ref="F6:AM6"/>
    <mergeCell ref="F7:AM7"/>
    <mergeCell ref="B12:AW12"/>
    <mergeCell ref="C52:D52"/>
    <mergeCell ref="AA52:AB52"/>
    <mergeCell ref="AA44:AB44"/>
    <mergeCell ref="AA46:AB46"/>
    <mergeCell ref="AA48:AB48"/>
    <mergeCell ref="C50:D50"/>
    <mergeCell ref="AA50:AB50"/>
    <mergeCell ref="B14:AC14"/>
    <mergeCell ref="AD14:AE14"/>
    <mergeCell ref="AO14:AP14"/>
    <mergeCell ref="C21:H21"/>
    <mergeCell ref="I21:M21"/>
    <mergeCell ref="Q21:AM21"/>
    <mergeCell ref="AA40:AB40"/>
    <mergeCell ref="AA42:AB42"/>
    <mergeCell ref="AA32:AB32"/>
    <mergeCell ref="AA34:AB34"/>
    <mergeCell ref="Q27:X27"/>
    <mergeCell ref="AA36:AB36"/>
    <mergeCell ref="W30:X30"/>
    <mergeCell ref="AA38:AB38"/>
  </mergeCells>
  <phoneticPr fontId="3" type="noConversion"/>
  <dataValidations count="7">
    <dataValidation type="whole" allowBlank="1" showInputMessage="1" showErrorMessage="1" error="Vérifier le numéro de l'adhérent au Centre de Gestion._x000a_" prompt="Saisie obligatoire" sqref="C21">
      <formula1>0</formula1>
      <formula2>50000</formula2>
    </dataValidation>
    <dataValidation allowBlank="1" showInputMessage="1" showErrorMessage="1" prompt="Saisie obligatoire" sqref="I21"/>
    <dataValidation type="whole" showInputMessage="1" showErrorMessage="1" error="Activité principale comprise entre 01 et 21" prompt="Saisie obligatoire" sqref="W30:X30">
      <formula1>1</formula1>
      <formula2>21</formula2>
    </dataValidation>
    <dataValidation type="whole" showInputMessage="1" showErrorMessage="1" errorTitle="Code SIRET" error="Zone numérique à 14 chiffres." prompt="Zone obligatoire" sqref="AK25:AU25">
      <formula1>10000000000000</formula1>
      <formula2>99999999999999</formula2>
    </dataValidation>
    <dataValidation type="whole" operator="equal" allowBlank="1" showErrorMessage="1" error="Le numéro SIRET est obligatoire." sqref="Z30">
      <formula1>1</formula1>
    </dataValidation>
    <dataValidation type="date" allowBlank="1" showInputMessage="1" showErrorMessage="1" sqref="Q23:X23">
      <formula1>39814</formula1>
      <formula2>73050</formula2>
    </dataValidation>
    <dataValidation type="date" allowBlank="1" showInputMessage="1" showErrorMessage="1" sqref="Q25:X25">
      <formula1>39814</formula1>
      <formula2>73050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1026" r:id="rId4">
          <objectPr defaultSize="0" r:id="rId5">
            <anchor moveWithCells="1">
              <from>
                <xdr:col>50</xdr:col>
                <xdr:colOff>19050</xdr:colOff>
                <xdr:row>1</xdr:row>
                <xdr:rowOff>0</xdr:rowOff>
              </from>
              <to>
                <xdr:col>118</xdr:col>
                <xdr:colOff>104775</xdr:colOff>
                <xdr:row>53</xdr:row>
                <xdr:rowOff>28575</xdr:rowOff>
              </to>
            </anchor>
          </objectPr>
        </oleObject>
      </mc:Choice>
      <mc:Fallback>
        <oleObject progId="Word.Document.8" shapeId="1026"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Y49"/>
  <sheetViews>
    <sheetView showZeros="0" zoomScale="85" workbookViewId="0">
      <selection activeCell="F40" sqref="F40:G40"/>
    </sheetView>
  </sheetViews>
  <sheetFormatPr baseColWidth="10" defaultRowHeight="12.75" x14ac:dyDescent="0.2"/>
  <cols>
    <col min="1" max="1" width="7.140625" customWidth="1"/>
    <col min="2" max="2" width="9.140625" customWidth="1"/>
    <col min="3" max="3" width="22.140625" customWidth="1"/>
    <col min="4" max="4" width="7" customWidth="1"/>
    <col min="5" max="5" width="13.42578125" customWidth="1"/>
    <col min="6" max="6" width="6.85546875" customWidth="1"/>
    <col min="7" max="7" width="9.85546875" customWidth="1"/>
    <col min="8" max="8" width="2.85546875" customWidth="1"/>
    <col min="9" max="9" width="4.28515625" customWidth="1"/>
    <col min="10" max="10" width="16.140625" customWidth="1"/>
    <col min="11" max="11" width="7.140625" customWidth="1"/>
  </cols>
  <sheetData>
    <row r="1" spans="1:24" x14ac:dyDescent="0.2">
      <c r="A1" s="154"/>
      <c r="B1" s="154"/>
      <c r="C1" s="154"/>
      <c r="D1" s="154"/>
      <c r="E1" s="155"/>
      <c r="F1" s="155"/>
      <c r="G1" s="154"/>
      <c r="H1" s="154"/>
      <c r="I1" s="155"/>
      <c r="J1" s="155"/>
      <c r="K1" s="155"/>
    </row>
    <row r="2" spans="1:24" x14ac:dyDescent="0.2">
      <c r="E2" s="130"/>
      <c r="F2" s="130"/>
      <c r="H2" s="706" t="s">
        <v>716</v>
      </c>
      <c r="I2" s="707"/>
      <c r="J2" s="202">
        <f>'1500'!$AT$2</f>
        <v>2019</v>
      </c>
      <c r="K2" s="130"/>
    </row>
    <row r="3" spans="1:24" x14ac:dyDescent="0.2">
      <c r="A3" s="51" t="s">
        <v>301</v>
      </c>
      <c r="B3" s="154"/>
      <c r="C3" s="154"/>
      <c r="D3" s="154"/>
      <c r="E3" s="155"/>
      <c r="F3" s="155"/>
      <c r="G3" s="154"/>
      <c r="H3" s="154"/>
      <c r="I3" s="155"/>
      <c r="J3" s="155"/>
      <c r="K3" s="155"/>
    </row>
    <row r="4" spans="1:24" x14ac:dyDescent="0.2">
      <c r="E4" s="130"/>
      <c r="F4" s="130"/>
      <c r="I4" s="130"/>
      <c r="J4" s="130"/>
      <c r="K4" s="130"/>
    </row>
    <row r="5" spans="1:24" ht="15" x14ac:dyDescent="0.25">
      <c r="A5" s="13"/>
      <c r="B5" s="386" t="str">
        <f>IF('1500'!Z30=1,"Avant de faire l'enregistrement, n'oubliez pas d'indiquer le numéro SIRET","")</f>
        <v/>
      </c>
      <c r="E5" s="130"/>
      <c r="F5" s="130"/>
      <c r="I5" s="130"/>
      <c r="J5" s="130"/>
      <c r="K5" s="130"/>
    </row>
    <row r="6" spans="1:24" x14ac:dyDescent="0.2">
      <c r="E6" s="130"/>
      <c r="F6" s="130"/>
      <c r="I6" s="130"/>
      <c r="J6" s="130"/>
      <c r="K6" s="130"/>
    </row>
    <row r="7" spans="1:24" x14ac:dyDescent="0.2">
      <c r="A7" s="112" t="s">
        <v>790</v>
      </c>
      <c r="B7" s="112"/>
      <c r="C7" s="112"/>
      <c r="D7" s="112"/>
      <c r="E7" s="65"/>
      <c r="F7" s="130"/>
      <c r="I7" s="130"/>
      <c r="J7" s="130"/>
      <c r="K7" s="130"/>
    </row>
    <row r="8" spans="1:24" x14ac:dyDescent="0.2">
      <c r="E8" s="130"/>
      <c r="F8" s="130"/>
      <c r="I8" s="130"/>
      <c r="J8" s="130"/>
      <c r="K8" s="130"/>
    </row>
    <row r="9" spans="1:24" ht="34.5" customHeight="1" x14ac:dyDescent="0.2">
      <c r="A9" s="41"/>
      <c r="B9" s="41"/>
      <c r="C9" s="41"/>
      <c r="D9" s="156"/>
      <c r="E9" s="207" t="s">
        <v>302</v>
      </c>
      <c r="F9" s="157" t="s">
        <v>303</v>
      </c>
      <c r="G9" s="158"/>
      <c r="H9" s="41"/>
      <c r="I9" s="41"/>
      <c r="J9" s="41"/>
      <c r="K9" s="41"/>
      <c r="L9" s="41"/>
      <c r="M9" s="41"/>
      <c r="N9" s="41"/>
    </row>
    <row r="10" spans="1:24" ht="24.95" customHeight="1" x14ac:dyDescent="0.2">
      <c r="A10" s="41"/>
      <c r="B10" s="41"/>
      <c r="C10" s="41"/>
      <c r="D10" s="159" t="s">
        <v>304</v>
      </c>
      <c r="E10" s="159" t="s">
        <v>305</v>
      </c>
      <c r="F10" s="160" t="s">
        <v>306</v>
      </c>
      <c r="G10" s="158"/>
      <c r="H10" s="41"/>
      <c r="I10" s="41" t="s">
        <v>307</v>
      </c>
      <c r="J10" s="41"/>
      <c r="K10" s="41"/>
      <c r="L10" s="41"/>
      <c r="M10" s="41"/>
      <c r="N10" s="41"/>
    </row>
    <row r="11" spans="1:24" ht="15" customHeight="1" x14ac:dyDescent="0.2">
      <c r="A11" s="162" t="s">
        <v>308</v>
      </c>
      <c r="B11" s="163"/>
      <c r="C11" s="134"/>
      <c r="D11" s="164" t="s">
        <v>309</v>
      </c>
      <c r="E11" s="67"/>
      <c r="F11" s="679"/>
      <c r="G11" s="680"/>
      <c r="I11" s="130" t="s">
        <v>310</v>
      </c>
      <c r="J11" s="130"/>
      <c r="K11" s="130"/>
      <c r="L11" s="41"/>
    </row>
    <row r="12" spans="1:24" ht="15" customHeight="1" x14ac:dyDescent="0.2">
      <c r="A12" s="165" t="s">
        <v>311</v>
      </c>
      <c r="B12" s="166"/>
      <c r="C12" s="167"/>
      <c r="D12" s="164" t="s">
        <v>312</v>
      </c>
      <c r="E12" s="67"/>
      <c r="F12" s="679"/>
      <c r="G12" s="680"/>
      <c r="I12" s="130" t="s">
        <v>313</v>
      </c>
      <c r="J12" s="130"/>
      <c r="K12" s="130"/>
      <c r="L12" s="41"/>
    </row>
    <row r="13" spans="1:24" ht="15" customHeight="1" x14ac:dyDescent="0.2">
      <c r="A13" s="165" t="s">
        <v>791</v>
      </c>
      <c r="B13" s="166"/>
      <c r="C13" s="167"/>
      <c r="D13" s="164" t="s">
        <v>314</v>
      </c>
      <c r="E13" s="67"/>
      <c r="F13" s="679"/>
      <c r="G13" s="680"/>
      <c r="I13" s="130" t="s">
        <v>315</v>
      </c>
      <c r="J13" s="130"/>
      <c r="K13" s="130"/>
      <c r="L13" s="41"/>
      <c r="X13" s="69"/>
    </row>
    <row r="14" spans="1:24" ht="15" customHeight="1" x14ac:dyDescent="0.2">
      <c r="A14" s="165" t="s">
        <v>792</v>
      </c>
      <c r="B14" s="166"/>
      <c r="C14" s="167"/>
      <c r="D14" s="164" t="s">
        <v>316</v>
      </c>
      <c r="E14" s="67"/>
      <c r="F14" s="679"/>
      <c r="G14" s="680"/>
      <c r="I14" s="130" t="s">
        <v>317</v>
      </c>
      <c r="J14" s="130"/>
      <c r="K14" s="130"/>
      <c r="L14" s="41"/>
    </row>
    <row r="15" spans="1:24" ht="15" customHeight="1" x14ac:dyDescent="0.2">
      <c r="A15" s="165" t="s">
        <v>793</v>
      </c>
      <c r="B15" s="166"/>
      <c r="C15" s="167"/>
      <c r="D15" s="164" t="s">
        <v>318</v>
      </c>
      <c r="E15" s="67"/>
      <c r="F15" s="679"/>
      <c r="G15" s="680"/>
      <c r="I15" s="130" t="s">
        <v>319</v>
      </c>
      <c r="J15" s="130"/>
      <c r="K15" s="130"/>
      <c r="L15" s="41"/>
    </row>
    <row r="16" spans="1:24" ht="15" customHeight="1" x14ac:dyDescent="0.2">
      <c r="A16" s="165" t="s">
        <v>794</v>
      </c>
      <c r="B16" s="166"/>
      <c r="C16" s="167"/>
      <c r="D16" s="168" t="s">
        <v>748</v>
      </c>
      <c r="E16" s="67"/>
      <c r="F16" s="679"/>
      <c r="G16" s="680"/>
      <c r="I16" s="130"/>
      <c r="J16" s="130"/>
      <c r="K16" s="130"/>
      <c r="L16" s="41"/>
    </row>
    <row r="17" spans="1:25" x14ac:dyDescent="0.2">
      <c r="A17" s="130"/>
      <c r="B17" s="130"/>
      <c r="C17" s="130"/>
      <c r="D17" s="169"/>
      <c r="E17" s="130"/>
      <c r="F17" s="130"/>
      <c r="I17" s="130"/>
      <c r="J17" s="130"/>
      <c r="K17" s="130"/>
      <c r="L17" s="41"/>
    </row>
    <row r="18" spans="1:25" x14ac:dyDescent="0.2">
      <c r="E18" s="130"/>
      <c r="F18" s="130"/>
      <c r="I18" s="130"/>
      <c r="J18" s="130"/>
      <c r="K18" s="130"/>
    </row>
    <row r="19" spans="1:25" x14ac:dyDescent="0.2">
      <c r="A19" s="112" t="s">
        <v>320</v>
      </c>
      <c r="E19" s="130"/>
      <c r="F19" s="130"/>
      <c r="I19" s="130"/>
      <c r="J19" s="130"/>
      <c r="K19" s="130"/>
    </row>
    <row r="20" spans="1:25" x14ac:dyDescent="0.2">
      <c r="A20" s="112"/>
      <c r="E20" s="130"/>
      <c r="F20" s="130"/>
      <c r="I20" s="130"/>
      <c r="J20" s="130"/>
      <c r="K20" s="130"/>
    </row>
    <row r="21" spans="1:25" x14ac:dyDescent="0.2">
      <c r="E21" s="130"/>
      <c r="F21" s="130"/>
      <c r="I21" s="130"/>
      <c r="J21" s="130"/>
      <c r="K21" s="130"/>
    </row>
    <row r="22" spans="1:25" ht="24.95" customHeight="1" x14ac:dyDescent="0.2">
      <c r="A22" s="170"/>
      <c r="B22" s="171" t="s">
        <v>713</v>
      </c>
      <c r="C22" s="266" t="s">
        <v>272</v>
      </c>
      <c r="D22" s="176"/>
      <c r="E22" s="174" t="s">
        <v>321</v>
      </c>
      <c r="F22" s="175" t="s">
        <v>322</v>
      </c>
      <c r="G22" s="176"/>
      <c r="I22" s="130"/>
      <c r="J22" s="130"/>
      <c r="K22" s="130"/>
    </row>
    <row r="23" spans="1:25" ht="24.95" customHeight="1" x14ac:dyDescent="0.2">
      <c r="A23" s="159" t="s">
        <v>305</v>
      </c>
      <c r="B23" s="177" t="s">
        <v>306</v>
      </c>
      <c r="C23" s="178"/>
      <c r="D23" s="179"/>
      <c r="E23" s="177" t="s">
        <v>323</v>
      </c>
      <c r="F23" s="193" t="s">
        <v>324</v>
      </c>
      <c r="G23" s="194"/>
      <c r="H23" s="41"/>
      <c r="I23" s="41"/>
      <c r="J23" s="6" t="s">
        <v>325</v>
      </c>
      <c r="K23" s="41"/>
      <c r="L23" s="41"/>
      <c r="M23" s="41"/>
      <c r="N23" s="41"/>
    </row>
    <row r="24" spans="1:25" ht="15" customHeight="1" x14ac:dyDescent="0.2">
      <c r="A24" s="132">
        <v>1</v>
      </c>
      <c r="B24" s="182"/>
      <c r="C24" s="704" t="s">
        <v>6</v>
      </c>
      <c r="D24" s="705"/>
      <c r="E24" s="213"/>
      <c r="F24" s="679"/>
      <c r="G24" s="680"/>
      <c r="I24" s="130"/>
      <c r="J24" s="130"/>
      <c r="K24" s="130"/>
      <c r="Y24" t="s">
        <v>6</v>
      </c>
    </row>
    <row r="25" spans="1:25" ht="15" customHeight="1" x14ac:dyDescent="0.2">
      <c r="A25" s="132">
        <v>2</v>
      </c>
      <c r="B25" s="182"/>
      <c r="C25" s="704" t="s">
        <v>6</v>
      </c>
      <c r="D25" s="705"/>
      <c r="E25" s="67"/>
      <c r="F25" s="679"/>
      <c r="G25" s="680"/>
      <c r="I25" s="55" t="s">
        <v>750</v>
      </c>
      <c r="J25" s="180" t="s">
        <v>326</v>
      </c>
      <c r="K25" s="381"/>
      <c r="Y25">
        <v>1</v>
      </c>
    </row>
    <row r="26" spans="1:25" ht="15" customHeight="1" x14ac:dyDescent="0.2">
      <c r="A26" s="132">
        <v>3</v>
      </c>
      <c r="B26" s="182"/>
      <c r="C26" s="704" t="s">
        <v>6</v>
      </c>
      <c r="D26" s="705"/>
      <c r="E26" s="67">
        <v>0</v>
      </c>
      <c r="F26" s="679"/>
      <c r="G26" s="680"/>
      <c r="I26" s="55" t="s">
        <v>751</v>
      </c>
      <c r="J26" s="180" t="s">
        <v>327</v>
      </c>
      <c r="K26" s="382"/>
      <c r="Y26">
        <v>2</v>
      </c>
    </row>
    <row r="27" spans="1:25" ht="15" customHeight="1" x14ac:dyDescent="0.2">
      <c r="A27" s="132">
        <v>4</v>
      </c>
      <c r="B27" s="182"/>
      <c r="C27" s="704" t="s">
        <v>6</v>
      </c>
      <c r="D27" s="705"/>
      <c r="E27" s="67">
        <v>0</v>
      </c>
      <c r="F27" s="679"/>
      <c r="G27" s="680"/>
      <c r="I27" s="135"/>
      <c r="J27" s="130"/>
      <c r="K27" s="130"/>
      <c r="Y27">
        <v>3</v>
      </c>
    </row>
    <row r="28" spans="1:25" ht="15" customHeight="1" x14ac:dyDescent="0.2">
      <c r="A28" s="132">
        <v>5</v>
      </c>
      <c r="B28" s="182"/>
      <c r="C28" s="704" t="s">
        <v>6</v>
      </c>
      <c r="D28" s="705"/>
      <c r="E28" s="67">
        <v>0</v>
      </c>
      <c r="F28" s="679"/>
      <c r="G28" s="680"/>
      <c r="I28" s="135"/>
      <c r="J28" s="130"/>
      <c r="K28" s="130"/>
      <c r="Y28">
        <v>4</v>
      </c>
    </row>
    <row r="29" spans="1:25" ht="15" customHeight="1" x14ac:dyDescent="0.2">
      <c r="A29" s="132">
        <v>6</v>
      </c>
      <c r="B29" s="182"/>
      <c r="C29" s="704" t="s">
        <v>6</v>
      </c>
      <c r="D29" s="705"/>
      <c r="E29" s="67">
        <v>0</v>
      </c>
      <c r="F29" s="679"/>
      <c r="G29" s="680"/>
      <c r="I29" s="135"/>
      <c r="J29" s="130"/>
      <c r="K29" s="130"/>
    </row>
    <row r="30" spans="1:25" ht="15" customHeight="1" x14ac:dyDescent="0.2">
      <c r="A30" s="132">
        <v>7</v>
      </c>
      <c r="B30" s="182"/>
      <c r="C30" s="704" t="s">
        <v>6</v>
      </c>
      <c r="D30" s="705"/>
      <c r="E30" s="67">
        <v>0</v>
      </c>
      <c r="F30" s="679"/>
      <c r="G30" s="680"/>
      <c r="I30" s="135"/>
      <c r="J30" s="6" t="s">
        <v>328</v>
      </c>
      <c r="K30" s="130"/>
    </row>
    <row r="31" spans="1:25" ht="15" customHeight="1" x14ac:dyDescent="0.2">
      <c r="A31" s="132">
        <v>8</v>
      </c>
      <c r="B31" s="182"/>
      <c r="C31" s="704" t="s">
        <v>6</v>
      </c>
      <c r="D31" s="705"/>
      <c r="E31" s="67">
        <v>0</v>
      </c>
      <c r="F31" s="679"/>
      <c r="G31" s="680"/>
      <c r="I31" s="135"/>
      <c r="J31" s="130"/>
      <c r="K31" s="130"/>
    </row>
    <row r="32" spans="1:25" ht="15" customHeight="1" x14ac:dyDescent="0.2">
      <c r="A32" s="132">
        <v>9</v>
      </c>
      <c r="B32" s="182"/>
      <c r="C32" s="704" t="s">
        <v>6</v>
      </c>
      <c r="D32" s="705"/>
      <c r="E32" s="67">
        <v>0</v>
      </c>
      <c r="F32" s="679"/>
      <c r="G32" s="680"/>
      <c r="I32" s="221" t="s">
        <v>752</v>
      </c>
      <c r="J32" s="383"/>
      <c r="K32" s="130"/>
    </row>
    <row r="33" spans="1:11" ht="15" customHeight="1" x14ac:dyDescent="0.2">
      <c r="A33" s="132">
        <v>10</v>
      </c>
      <c r="B33" s="182"/>
      <c r="C33" s="704" t="s">
        <v>6</v>
      </c>
      <c r="D33" s="705"/>
      <c r="E33" s="67">
        <v>0</v>
      </c>
      <c r="F33" s="679"/>
      <c r="G33" s="680"/>
      <c r="I33" s="130"/>
      <c r="J33" s="130"/>
      <c r="K33" s="130"/>
    </row>
    <row r="34" spans="1:11" ht="15" customHeight="1" x14ac:dyDescent="0.2">
      <c r="A34" s="132">
        <v>11</v>
      </c>
      <c r="B34" s="182"/>
      <c r="C34" s="704" t="s">
        <v>6</v>
      </c>
      <c r="D34" s="705"/>
      <c r="E34" s="67">
        <v>0</v>
      </c>
      <c r="F34" s="679"/>
      <c r="G34" s="680"/>
      <c r="I34" s="130"/>
      <c r="J34" s="130"/>
      <c r="K34" s="130"/>
    </row>
    <row r="35" spans="1:11" ht="15" customHeight="1" x14ac:dyDescent="0.2">
      <c r="A35" s="132">
        <v>12</v>
      </c>
      <c r="B35" s="182"/>
      <c r="C35" s="704" t="s">
        <v>6</v>
      </c>
      <c r="D35" s="705"/>
      <c r="E35" s="67">
        <v>0</v>
      </c>
      <c r="F35" s="679"/>
      <c r="G35" s="680"/>
      <c r="I35" s="130"/>
      <c r="J35" s="130"/>
      <c r="K35" s="130"/>
    </row>
    <row r="36" spans="1:11" ht="15" customHeight="1" x14ac:dyDescent="0.2">
      <c r="A36" s="132">
        <v>13</v>
      </c>
      <c r="B36" s="182"/>
      <c r="C36" s="704" t="s">
        <v>6</v>
      </c>
      <c r="D36" s="705"/>
      <c r="E36" s="67"/>
      <c r="F36" s="679"/>
      <c r="G36" s="680"/>
      <c r="I36" s="130"/>
      <c r="J36" s="130"/>
      <c r="K36" s="130"/>
    </row>
    <row r="37" spans="1:11" ht="15" customHeight="1" x14ac:dyDescent="0.2">
      <c r="A37" s="132">
        <v>14</v>
      </c>
      <c r="B37" s="182"/>
      <c r="C37" s="704" t="s">
        <v>6</v>
      </c>
      <c r="D37" s="705"/>
      <c r="E37" s="67"/>
      <c r="F37" s="679"/>
      <c r="G37" s="680"/>
      <c r="I37" s="130"/>
      <c r="J37" s="130"/>
      <c r="K37" s="130"/>
    </row>
    <row r="38" spans="1:11" ht="15" customHeight="1" x14ac:dyDescent="0.2">
      <c r="A38" s="132">
        <v>15</v>
      </c>
      <c r="B38" s="182"/>
      <c r="C38" s="704" t="s">
        <v>6</v>
      </c>
      <c r="D38" s="705"/>
      <c r="E38" s="67"/>
      <c r="F38" s="679"/>
      <c r="G38" s="680"/>
      <c r="I38" s="181" t="s">
        <v>329</v>
      </c>
      <c r="J38" s="130" t="s">
        <v>330</v>
      </c>
      <c r="K38" s="130"/>
    </row>
    <row r="39" spans="1:11" ht="15" customHeight="1" x14ac:dyDescent="0.2">
      <c r="A39" s="132">
        <v>16</v>
      </c>
      <c r="B39" s="182"/>
      <c r="C39" s="704" t="s">
        <v>6</v>
      </c>
      <c r="D39" s="705"/>
      <c r="E39" s="67"/>
      <c r="F39" s="679"/>
      <c r="G39" s="680"/>
      <c r="I39" s="130"/>
      <c r="J39" s="130" t="s">
        <v>331</v>
      </c>
      <c r="K39" s="130"/>
    </row>
    <row r="40" spans="1:11" ht="15" customHeight="1" x14ac:dyDescent="0.2">
      <c r="A40" s="132">
        <v>17</v>
      </c>
      <c r="B40" s="182"/>
      <c r="C40" s="704" t="s">
        <v>6</v>
      </c>
      <c r="D40" s="705"/>
      <c r="E40" s="67"/>
      <c r="F40" s="679"/>
      <c r="G40" s="680"/>
      <c r="I40" s="130"/>
      <c r="J40" s="130"/>
      <c r="K40" s="130"/>
    </row>
    <row r="41" spans="1:11" ht="15" customHeight="1" x14ac:dyDescent="0.2">
      <c r="A41" s="132">
        <v>18</v>
      </c>
      <c r="B41" s="182"/>
      <c r="C41" s="704" t="s">
        <v>6</v>
      </c>
      <c r="D41" s="705"/>
      <c r="E41" s="67"/>
      <c r="F41" s="679"/>
      <c r="G41" s="680"/>
      <c r="I41" s="130"/>
      <c r="J41" s="130"/>
      <c r="K41" s="130"/>
    </row>
    <row r="42" spans="1:11" ht="15" customHeight="1" x14ac:dyDescent="0.2">
      <c r="A42" s="132">
        <v>19</v>
      </c>
      <c r="B42" s="182"/>
      <c r="C42" s="704" t="s">
        <v>6</v>
      </c>
      <c r="D42" s="705"/>
      <c r="E42" s="67"/>
      <c r="F42" s="679"/>
      <c r="G42" s="680"/>
      <c r="I42" s="130"/>
      <c r="J42" s="130"/>
      <c r="K42" s="130"/>
    </row>
    <row r="43" spans="1:11" ht="15" customHeight="1" x14ac:dyDescent="0.2">
      <c r="A43" s="132">
        <v>20</v>
      </c>
      <c r="B43" s="182"/>
      <c r="C43" s="704" t="s">
        <v>6</v>
      </c>
      <c r="D43" s="705"/>
      <c r="E43" s="67"/>
      <c r="F43" s="679"/>
      <c r="G43" s="680"/>
      <c r="I43" s="130"/>
      <c r="J43" s="130"/>
      <c r="K43" s="130"/>
    </row>
    <row r="44" spans="1:11" ht="15" customHeight="1" x14ac:dyDescent="0.2">
      <c r="A44" s="132">
        <v>21</v>
      </c>
      <c r="B44" s="182"/>
      <c r="C44" s="704" t="s">
        <v>6</v>
      </c>
      <c r="D44" s="705"/>
      <c r="E44" s="68"/>
      <c r="F44" s="679"/>
      <c r="G44" s="680"/>
      <c r="I44" s="130"/>
      <c r="J44" s="130"/>
      <c r="K44" s="130"/>
    </row>
    <row r="45" spans="1:11" ht="15" customHeight="1" x14ac:dyDescent="0.2">
      <c r="A45" s="132">
        <v>22</v>
      </c>
      <c r="B45" s="182"/>
      <c r="C45" s="704" t="s">
        <v>6</v>
      </c>
      <c r="D45" s="705"/>
      <c r="E45" s="68"/>
      <c r="F45" s="679"/>
      <c r="G45" s="680"/>
      <c r="I45" s="130"/>
      <c r="J45" s="130"/>
      <c r="K45" s="130"/>
    </row>
    <row r="46" spans="1:11" ht="18" customHeight="1" x14ac:dyDescent="0.2">
      <c r="E46" s="1" t="s">
        <v>332</v>
      </c>
      <c r="F46" s="331" t="s">
        <v>333</v>
      </c>
      <c r="G46" s="332"/>
      <c r="I46" s="130"/>
      <c r="J46" s="130"/>
      <c r="K46" s="130"/>
    </row>
    <row r="47" spans="1:11" x14ac:dyDescent="0.2">
      <c r="E47" s="130"/>
      <c r="F47" s="130"/>
      <c r="I47" s="130"/>
      <c r="J47" s="130"/>
      <c r="K47" s="130"/>
    </row>
    <row r="48" spans="1:11" x14ac:dyDescent="0.2">
      <c r="E48" s="130"/>
      <c r="F48" s="130"/>
      <c r="I48" s="130"/>
      <c r="J48" s="130"/>
      <c r="K48" s="130"/>
    </row>
    <row r="49" spans="5:11" x14ac:dyDescent="0.2">
      <c r="E49" s="130"/>
      <c r="F49" s="130"/>
      <c r="I49" s="130"/>
      <c r="J49" s="130"/>
      <c r="K49" s="130"/>
    </row>
  </sheetData>
  <sheetProtection selectLockedCells="1"/>
  <mergeCells count="51">
    <mergeCell ref="C24:D24"/>
    <mergeCell ref="C25:D25"/>
    <mergeCell ref="F28:G28"/>
    <mergeCell ref="C28:D28"/>
    <mergeCell ref="H2:I2"/>
    <mergeCell ref="F11:G11"/>
    <mergeCell ref="F12:G12"/>
    <mergeCell ref="F13:G13"/>
    <mergeCell ref="C26:D26"/>
    <mergeCell ref="C27:D27"/>
    <mergeCell ref="F14:G14"/>
    <mergeCell ref="F15:G15"/>
    <mergeCell ref="F16:G16"/>
    <mergeCell ref="F24:G24"/>
    <mergeCell ref="F29:G29"/>
    <mergeCell ref="F30:G30"/>
    <mergeCell ref="F31:G31"/>
    <mergeCell ref="F32:G32"/>
    <mergeCell ref="F25:G25"/>
    <mergeCell ref="F26:G26"/>
    <mergeCell ref="F27:G27"/>
    <mergeCell ref="C36:D36"/>
    <mergeCell ref="F33:G33"/>
    <mergeCell ref="F35:G35"/>
    <mergeCell ref="C37:D37"/>
    <mergeCell ref="C29:D29"/>
    <mergeCell ref="C38:D38"/>
    <mergeCell ref="C39:D39"/>
    <mergeCell ref="C40:D40"/>
    <mergeCell ref="C30:D30"/>
    <mergeCell ref="C31:D31"/>
    <mergeCell ref="C32:D32"/>
    <mergeCell ref="C33:D33"/>
    <mergeCell ref="C41:D41"/>
    <mergeCell ref="C42:D42"/>
    <mergeCell ref="C43:D43"/>
    <mergeCell ref="C44:D44"/>
    <mergeCell ref="C45:D45"/>
    <mergeCell ref="F34:G34"/>
    <mergeCell ref="F36:G36"/>
    <mergeCell ref="C34:D34"/>
    <mergeCell ref="C35:D35"/>
    <mergeCell ref="F44:G44"/>
    <mergeCell ref="F45:G45"/>
    <mergeCell ref="F40:G40"/>
    <mergeCell ref="F41:G41"/>
    <mergeCell ref="F42:G42"/>
    <mergeCell ref="F43:G43"/>
    <mergeCell ref="F37:G37"/>
    <mergeCell ref="F38:G38"/>
    <mergeCell ref="F39:G39"/>
  </mergeCells>
  <phoneticPr fontId="3" type="noConversion"/>
  <dataValidations count="3">
    <dataValidation type="whole" allowBlank="1" showInputMessage="1" showErrorMessage="1" error="Nombre entier" sqref="E11:E16 B24:B45 E24:E45">
      <formula1>-9999999999</formula1>
      <formula2>9999999999</formula2>
    </dataValidation>
    <dataValidation type="decimal" allowBlank="1" showInputMessage="1" showErrorMessage="1" error="Zone numérique" sqref="G46 F24:G45 F11:G16">
      <formula1>-99999999.99</formula1>
      <formula2>99999999.99</formula2>
    </dataValidation>
    <dataValidation type="list" allowBlank="1" showInputMessage="1" showErrorMessage="1" prompt="Valeurs admises :_x000a_Blanc_x000a_1 = Ha_x000a_2 = Are_x000a_3 = M²_x000a_4 = Autre unité" sqref="K26">
      <formula1>$Y$24:$Y$28</formula1>
    </dataValidation>
  </dataValidations>
  <pageMargins left="0" right="0" top="0" bottom="0" header="0.51181102362204722" footer="0.51181102362204722"/>
  <pageSetup paperSize="9" orientation="portrait" r:id="rId1"/>
  <headerFooter alignWithMargins="0"/>
  <ignoredErrors>
    <ignoredError sqref="I38" numberStoredAsText="1"/>
  </ignoredErrors>
  <drawing r:id="rId2"/>
  <legacyDrawing r:id="rId3"/>
  <oleObjects>
    <mc:AlternateContent xmlns:mc="http://schemas.openxmlformats.org/markup-compatibility/2006">
      <mc:Choice Requires="x14">
        <oleObject progId="Word.Document.8" shapeId="8194" r:id="rId4">
          <objectPr defaultSize="0" r:id="rId5">
            <anchor moveWithCells="1">
              <from>
                <xdr:col>11</xdr:col>
                <xdr:colOff>9525</xdr:colOff>
                <xdr:row>2</xdr:row>
                <xdr:rowOff>19050</xdr:rowOff>
              </from>
              <to>
                <xdr:col>23</xdr:col>
                <xdr:colOff>466725</xdr:colOff>
                <xdr:row>52</xdr:row>
                <xdr:rowOff>19050</xdr:rowOff>
              </to>
            </anchor>
          </objectPr>
        </oleObject>
      </mc:Choice>
      <mc:Fallback>
        <oleObject progId="Word.Document.8" shapeId="8194"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BK57"/>
  <sheetViews>
    <sheetView topLeftCell="A19" workbookViewId="0">
      <selection activeCell="BM49" sqref="BM49"/>
    </sheetView>
  </sheetViews>
  <sheetFormatPr baseColWidth="10" defaultRowHeight="12.75" x14ac:dyDescent="0.2"/>
  <cols>
    <col min="1" max="63" width="1.7109375" customWidth="1"/>
  </cols>
  <sheetData>
    <row r="1" spans="1:56" ht="15.75" x14ac:dyDescent="0.25">
      <c r="E1" s="404"/>
      <c r="AQ1" s="713" t="s">
        <v>2948</v>
      </c>
      <c r="AR1" s="713"/>
      <c r="AS1" s="713"/>
      <c r="AT1" s="713"/>
      <c r="AU1" s="713"/>
      <c r="AV1" s="713"/>
      <c r="AW1" s="713"/>
      <c r="AX1" s="713"/>
      <c r="AY1" s="713"/>
      <c r="AZ1" s="713"/>
      <c r="BA1" s="713"/>
      <c r="BB1" s="713"/>
      <c r="BC1" s="713"/>
      <c r="BD1" s="713"/>
    </row>
    <row r="2" spans="1:56" ht="15.75" x14ac:dyDescent="0.25">
      <c r="E2" s="404"/>
    </row>
    <row r="3" spans="1:56" ht="20.25" x14ac:dyDescent="0.2">
      <c r="K3" s="714" t="s">
        <v>1041</v>
      </c>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3"/>
    </row>
    <row r="4" spans="1:56" ht="20.25" x14ac:dyDescent="0.2">
      <c r="K4" s="714" t="s">
        <v>1042</v>
      </c>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413"/>
    </row>
    <row r="5" spans="1:56" ht="20.25" x14ac:dyDescent="0.2">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row>
    <row r="6" spans="1:56" x14ac:dyDescent="0.2">
      <c r="K6" s="715" t="s">
        <v>1043</v>
      </c>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row>
    <row r="8" spans="1:56" ht="15" x14ac:dyDescent="0.25">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U8" s="716" t="s">
        <v>1002</v>
      </c>
      <c r="AV8" s="716"/>
      <c r="AW8" s="716"/>
      <c r="AX8" s="716"/>
      <c r="AY8" s="716"/>
      <c r="AZ8" s="716"/>
      <c r="BA8" s="716"/>
      <c r="BB8" s="716"/>
      <c r="BC8" s="716"/>
      <c r="BD8" s="716"/>
    </row>
    <row r="9" spans="1:56" x14ac:dyDescent="0.2">
      <c r="AV9" s="405"/>
      <c r="AZ9" s="406"/>
      <c r="BD9" s="406"/>
    </row>
    <row r="10" spans="1:56" x14ac:dyDescent="0.2">
      <c r="AV10" s="401"/>
      <c r="AW10" s="401"/>
      <c r="AX10" s="401"/>
      <c r="AY10" s="401"/>
      <c r="AZ10" s="407"/>
      <c r="BA10" s="401"/>
      <c r="BB10" s="401"/>
      <c r="BC10" s="401"/>
      <c r="BD10" s="401"/>
    </row>
    <row r="13" spans="1:56" x14ac:dyDescent="0.2">
      <c r="A13" s="415"/>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7"/>
    </row>
    <row r="14" spans="1:56" x14ac:dyDescent="0.2">
      <c r="A14" s="717" t="s">
        <v>1044</v>
      </c>
      <c r="B14" s="718"/>
      <c r="C14" s="718"/>
      <c r="D14" s="718"/>
      <c r="E14" s="718"/>
      <c r="F14" s="718"/>
      <c r="G14" s="718"/>
      <c r="H14" s="718"/>
      <c r="I14" s="718"/>
      <c r="J14" s="718"/>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418"/>
    </row>
    <row r="15" spans="1:56" x14ac:dyDescent="0.2">
      <c r="A15" s="717"/>
      <c r="B15" s="718"/>
      <c r="C15" s="718"/>
      <c r="D15" s="718"/>
      <c r="E15" s="718"/>
      <c r="F15" s="718"/>
      <c r="G15" s="718"/>
      <c r="H15" s="718"/>
      <c r="I15" s="718"/>
      <c r="J15" s="718"/>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418"/>
    </row>
    <row r="16" spans="1:56" x14ac:dyDescent="0.2">
      <c r="A16" s="419"/>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1"/>
    </row>
    <row r="17" spans="1:56" x14ac:dyDescent="0.2">
      <c r="A17" s="711" t="s">
        <v>1045</v>
      </c>
      <c r="B17" s="712"/>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2"/>
      <c r="AX17" s="712"/>
      <c r="AY17" s="712"/>
      <c r="AZ17" s="712"/>
      <c r="BA17" s="712"/>
      <c r="BB17" s="712"/>
      <c r="BC17" s="712"/>
      <c r="BD17" s="712"/>
    </row>
    <row r="18" spans="1:56" x14ac:dyDescent="0.2">
      <c r="A18" s="724"/>
      <c r="B18" s="725"/>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6"/>
    </row>
    <row r="19" spans="1:56" x14ac:dyDescent="0.2">
      <c r="A19" s="405"/>
      <c r="B19" s="732" t="s">
        <v>1046</v>
      </c>
      <c r="C19" s="732"/>
      <c r="D19" s="732"/>
      <c r="E19" s="732"/>
      <c r="F19" s="732"/>
      <c r="G19" s="732"/>
      <c r="H19" s="732"/>
      <c r="I19" s="732"/>
      <c r="J19" s="733"/>
      <c r="K19" s="734"/>
      <c r="L19" s="735"/>
      <c r="M19" s="735"/>
      <c r="N19" s="735"/>
      <c r="O19" s="735"/>
      <c r="P19" s="735"/>
      <c r="Q19" s="735"/>
      <c r="R19" s="735"/>
      <c r="S19" s="735"/>
      <c r="T19" s="735"/>
      <c r="U19" s="735"/>
      <c r="V19" s="735"/>
      <c r="W19" s="735"/>
      <c r="X19" s="735"/>
      <c r="Y19" s="735"/>
      <c r="Z19" s="735"/>
      <c r="AA19" s="735"/>
      <c r="AB19" s="735"/>
      <c r="AC19" s="735"/>
      <c r="AD19" s="735"/>
      <c r="AE19" s="735"/>
      <c r="AF19" s="735"/>
      <c r="AG19" s="736"/>
      <c r="AI19" s="737" t="s">
        <v>1047</v>
      </c>
      <c r="AJ19" s="737"/>
      <c r="AK19" s="737"/>
      <c r="AL19" s="737"/>
      <c r="AM19" s="737"/>
      <c r="AN19" s="737"/>
      <c r="AO19" s="734"/>
      <c r="AP19" s="735"/>
      <c r="AQ19" s="735"/>
      <c r="AR19" s="735"/>
      <c r="AS19" s="735"/>
      <c r="AT19" s="735"/>
      <c r="AU19" s="735"/>
      <c r="AV19" s="735"/>
      <c r="AW19" s="735"/>
      <c r="AX19" s="735"/>
      <c r="AY19" s="735"/>
      <c r="AZ19" s="735"/>
      <c r="BA19" s="735"/>
      <c r="BB19" s="735"/>
      <c r="BC19" s="736"/>
      <c r="BD19" s="406"/>
    </row>
    <row r="20" spans="1:56" x14ac:dyDescent="0.2">
      <c r="A20" s="708"/>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09"/>
      <c r="BB20" s="709"/>
      <c r="BC20" s="709"/>
      <c r="BD20" s="710"/>
    </row>
    <row r="21" spans="1:56" x14ac:dyDescent="0.2">
      <c r="A21" s="724"/>
      <c r="B21" s="725"/>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6"/>
    </row>
    <row r="22" spans="1:56" x14ac:dyDescent="0.2">
      <c r="A22" s="405"/>
      <c r="B22" s="732" t="s">
        <v>1048</v>
      </c>
      <c r="C22" s="732"/>
      <c r="D22" s="732"/>
      <c r="E22" s="732"/>
      <c r="F22" s="732"/>
      <c r="G22" s="732"/>
      <c r="H22" s="732"/>
      <c r="I22" s="732"/>
      <c r="J22" s="733"/>
      <c r="K22" s="721"/>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22"/>
      <c r="AY22" s="722"/>
      <c r="AZ22" s="722"/>
      <c r="BA22" s="722"/>
      <c r="BB22" s="722"/>
      <c r="BC22" s="723"/>
      <c r="BD22" s="406"/>
    </row>
    <row r="23" spans="1:56"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709"/>
      <c r="AP23" s="709"/>
      <c r="AQ23" s="709"/>
      <c r="AR23" s="709"/>
      <c r="AS23" s="709"/>
      <c r="AT23" s="709"/>
      <c r="AU23" s="709"/>
      <c r="AV23" s="709"/>
      <c r="AW23" s="709"/>
      <c r="AX23" s="709"/>
      <c r="AY23" s="709"/>
      <c r="AZ23" s="709"/>
      <c r="BA23" s="709"/>
      <c r="BB23" s="709"/>
      <c r="BC23" s="709"/>
      <c r="BD23" s="710"/>
    </row>
    <row r="24" spans="1:56" x14ac:dyDescent="0.2">
      <c r="A24" s="408"/>
      <c r="B24" s="738" t="s">
        <v>1049</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9"/>
    </row>
    <row r="25" spans="1:56" x14ac:dyDescent="0.2">
      <c r="A25" s="711" t="s">
        <v>1050</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row>
    <row r="26" spans="1:56" x14ac:dyDescent="0.2">
      <c r="A26" s="740"/>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2"/>
    </row>
    <row r="27" spans="1:56" x14ac:dyDescent="0.2">
      <c r="A27" s="425"/>
      <c r="B27" s="727" t="s">
        <v>1051</v>
      </c>
      <c r="C27" s="727"/>
      <c r="D27" s="727"/>
      <c r="E27" s="727"/>
      <c r="F27" s="727"/>
      <c r="G27" s="727"/>
      <c r="H27" s="727"/>
      <c r="I27" s="727"/>
      <c r="J27" s="728"/>
      <c r="K27" s="729"/>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1"/>
      <c r="BD27" s="426"/>
    </row>
    <row r="28" spans="1:56" x14ac:dyDescent="0.2">
      <c r="A28" s="746"/>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c r="BA28" s="747"/>
      <c r="BB28" s="747"/>
      <c r="BC28" s="747"/>
      <c r="BD28" s="748"/>
    </row>
    <row r="29" spans="1:56" x14ac:dyDescent="0.2">
      <c r="A29" s="74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0"/>
      <c r="AZ29" s="750"/>
      <c r="BA29" s="750"/>
      <c r="BB29" s="750"/>
      <c r="BC29" s="750"/>
      <c r="BD29" s="751"/>
    </row>
    <row r="30" spans="1:56" x14ac:dyDescent="0.2">
      <c r="A30" s="425"/>
      <c r="B30" s="727" t="s">
        <v>1052</v>
      </c>
      <c r="C30" s="727"/>
      <c r="D30" s="727"/>
      <c r="E30" s="727"/>
      <c r="F30" s="727"/>
      <c r="G30" s="727"/>
      <c r="H30" s="727"/>
      <c r="I30" s="727"/>
      <c r="J30" s="728"/>
      <c r="K30" s="729"/>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731"/>
      <c r="BD30" s="426"/>
    </row>
    <row r="31" spans="1:56" x14ac:dyDescent="0.2">
      <c r="A31" s="743"/>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4"/>
      <c r="AY31" s="744"/>
      <c r="AZ31" s="744"/>
      <c r="BA31" s="744"/>
      <c r="BB31" s="744"/>
      <c r="BC31" s="744"/>
      <c r="BD31" s="745"/>
    </row>
    <row r="32" spans="1:56" x14ac:dyDescent="0.2">
      <c r="A32" s="408"/>
      <c r="B32" s="738" t="s">
        <v>1053</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c r="AQ32" s="738"/>
      <c r="AR32" s="738"/>
      <c r="AS32" s="738"/>
      <c r="AT32" s="738"/>
      <c r="AU32" s="738"/>
      <c r="AV32" s="738"/>
      <c r="AW32" s="738"/>
      <c r="AX32" s="738"/>
      <c r="AY32" s="738"/>
      <c r="AZ32" s="738"/>
      <c r="BA32" s="738"/>
      <c r="BB32" s="738"/>
      <c r="BC32" s="738"/>
      <c r="BD32" s="739"/>
    </row>
    <row r="33" spans="1:63" x14ac:dyDescent="0.2">
      <c r="A33" s="711" t="s">
        <v>1054</v>
      </c>
      <c r="B33" s="712"/>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row>
    <row r="34" spans="1:63" x14ac:dyDescent="0.2">
      <c r="A34" s="724"/>
      <c r="B34" s="725"/>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6"/>
    </row>
    <row r="35" spans="1:63" x14ac:dyDescent="0.2">
      <c r="A35" s="427"/>
      <c r="B35" s="732" t="s">
        <v>1055</v>
      </c>
      <c r="C35" s="732"/>
      <c r="D35" s="732"/>
      <c r="E35" s="732"/>
      <c r="F35" s="732"/>
      <c r="G35" s="732"/>
      <c r="H35" s="732"/>
      <c r="I35" s="732"/>
      <c r="J35" s="733"/>
      <c r="K35" s="757">
        <v>101760</v>
      </c>
      <c r="L35" s="758"/>
      <c r="M35" s="758"/>
      <c r="N35" s="758"/>
      <c r="O35" s="758"/>
      <c r="P35" s="759"/>
      <c r="Q35" s="755"/>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428"/>
      <c r="BE35" s="348"/>
      <c r="BF35" s="348"/>
      <c r="BG35" s="348"/>
      <c r="BH35" s="348"/>
      <c r="BI35" s="348"/>
      <c r="BJ35" s="348"/>
      <c r="BK35" s="348"/>
    </row>
    <row r="36" spans="1:63" x14ac:dyDescent="0.2">
      <c r="A36" s="708"/>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09"/>
      <c r="AV36" s="709"/>
      <c r="AW36" s="709"/>
      <c r="AX36" s="709"/>
      <c r="AY36" s="709"/>
      <c r="AZ36" s="709"/>
      <c r="BA36" s="709"/>
      <c r="BB36" s="709"/>
      <c r="BC36" s="709"/>
      <c r="BD36" s="710"/>
    </row>
    <row r="37" spans="1:63" x14ac:dyDescent="0.2">
      <c r="A37" s="724"/>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6"/>
    </row>
    <row r="38" spans="1:63" x14ac:dyDescent="0.2">
      <c r="A38" s="405"/>
      <c r="B38" s="732" t="s">
        <v>1056</v>
      </c>
      <c r="C38" s="732"/>
      <c r="D38" s="732"/>
      <c r="E38" s="732"/>
      <c r="F38" s="732"/>
      <c r="G38" s="732"/>
      <c r="H38" s="732"/>
      <c r="I38" s="732"/>
      <c r="J38" s="733"/>
      <c r="K38" s="752" t="s">
        <v>2946</v>
      </c>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3"/>
      <c r="AZ38" s="753"/>
      <c r="BA38" s="753"/>
      <c r="BB38" s="753"/>
      <c r="BC38" s="754"/>
      <c r="BD38" s="406"/>
    </row>
    <row r="39" spans="1:63" x14ac:dyDescent="0.2">
      <c r="A39" s="708"/>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09"/>
      <c r="AY39" s="709"/>
      <c r="AZ39" s="709"/>
      <c r="BA39" s="709"/>
      <c r="BB39" s="709"/>
      <c r="BC39" s="709"/>
      <c r="BD39" s="710"/>
    </row>
    <row r="40" spans="1:63" x14ac:dyDescent="0.2">
      <c r="A40" s="724"/>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6"/>
    </row>
    <row r="41" spans="1:63" x14ac:dyDescent="0.2">
      <c r="A41" s="425"/>
      <c r="B41" s="761" t="s">
        <v>1048</v>
      </c>
      <c r="C41" s="761"/>
      <c r="D41" s="761"/>
      <c r="E41" s="761"/>
      <c r="F41" s="761"/>
      <c r="G41" s="761"/>
      <c r="H41" s="761"/>
      <c r="I41" s="761"/>
      <c r="J41" s="762"/>
      <c r="K41" s="752" t="s">
        <v>1057</v>
      </c>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3"/>
      <c r="AY41" s="753"/>
      <c r="AZ41" s="753"/>
      <c r="BA41" s="753"/>
      <c r="BB41" s="753"/>
      <c r="BC41" s="754"/>
      <c r="BD41" s="426"/>
    </row>
    <row r="42" spans="1:63" x14ac:dyDescent="0.2">
      <c r="A42" s="743"/>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745"/>
    </row>
    <row r="43" spans="1:63" x14ac:dyDescent="0.2">
      <c r="A43" s="74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1"/>
    </row>
    <row r="44" spans="1:63" x14ac:dyDescent="0.2">
      <c r="A44" s="743"/>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76" t="s">
        <v>1058</v>
      </c>
      <c r="AW44" s="776"/>
      <c r="AX44" s="776"/>
      <c r="AY44" s="776"/>
      <c r="AZ44" s="776"/>
      <c r="BA44" s="776"/>
      <c r="BB44" s="776"/>
      <c r="BC44" s="776"/>
      <c r="BD44" s="777"/>
    </row>
    <row r="45" spans="1:63" x14ac:dyDescent="0.2">
      <c r="A45" s="778"/>
      <c r="B45" s="779" t="s">
        <v>2944</v>
      </c>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779"/>
      <c r="AL45" s="779"/>
      <c r="AM45" s="779"/>
      <c r="AN45" s="779"/>
      <c r="AO45" s="779"/>
      <c r="AP45" s="779"/>
      <c r="AQ45" s="779"/>
      <c r="AR45" s="779"/>
      <c r="AS45" s="779"/>
      <c r="AT45" s="779"/>
      <c r="AU45" s="781"/>
      <c r="AV45" s="764"/>
      <c r="AW45" s="765"/>
      <c r="AX45" s="765"/>
      <c r="AY45" s="765"/>
      <c r="AZ45" s="765"/>
      <c r="BA45" s="765"/>
      <c r="BB45" s="765"/>
      <c r="BC45" s="765"/>
      <c r="BD45" s="766"/>
    </row>
    <row r="46" spans="1:63" x14ac:dyDescent="0.2">
      <c r="A46" s="774"/>
      <c r="B46" s="780"/>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2"/>
      <c r="AV46" s="767"/>
      <c r="AW46" s="768"/>
      <c r="AX46" s="768"/>
      <c r="AY46" s="768"/>
      <c r="AZ46" s="768"/>
      <c r="BA46" s="768"/>
      <c r="BB46" s="768"/>
      <c r="BC46" s="768"/>
      <c r="BD46" s="769"/>
    </row>
    <row r="47" spans="1:63" ht="18.75" customHeight="1" x14ac:dyDescent="0.2">
      <c r="A47" s="774"/>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2"/>
      <c r="AV47" s="767"/>
      <c r="AW47" s="768"/>
      <c r="AX47" s="768"/>
      <c r="AY47" s="768"/>
      <c r="AZ47" s="768"/>
      <c r="BA47" s="768"/>
      <c r="BB47" s="768"/>
      <c r="BC47" s="768"/>
      <c r="BD47" s="769"/>
    </row>
    <row r="48" spans="1:63" ht="22.5" customHeight="1" x14ac:dyDescent="0.2">
      <c r="A48" s="774"/>
      <c r="B48" s="780"/>
      <c r="C48" s="780"/>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2"/>
      <c r="AV48" s="767"/>
      <c r="AW48" s="768"/>
      <c r="AX48" s="768"/>
      <c r="AY48" s="768"/>
      <c r="AZ48" s="768"/>
      <c r="BA48" s="768"/>
      <c r="BB48" s="768"/>
      <c r="BC48" s="768"/>
      <c r="BD48" s="769"/>
    </row>
    <row r="49" spans="1:56" ht="60.75" customHeight="1" x14ac:dyDescent="0.2">
      <c r="A49" s="774"/>
      <c r="B49" s="763" t="s">
        <v>2947</v>
      </c>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3"/>
      <c r="AM49" s="763"/>
      <c r="AN49" s="763"/>
      <c r="AO49" s="763"/>
      <c r="AP49" s="763"/>
      <c r="AQ49" s="763"/>
      <c r="AR49" s="763"/>
      <c r="AS49" s="763"/>
      <c r="AT49" s="763"/>
      <c r="AU49" s="556"/>
      <c r="AV49" s="770"/>
      <c r="AW49" s="768"/>
      <c r="AX49" s="768"/>
      <c r="AY49" s="768"/>
      <c r="AZ49" s="768"/>
      <c r="BA49" s="768"/>
      <c r="BB49" s="768"/>
      <c r="BC49" s="768"/>
      <c r="BD49" s="769"/>
    </row>
    <row r="50" spans="1:56" ht="14.25" x14ac:dyDescent="0.2">
      <c r="A50" s="774"/>
      <c r="B50" s="760" t="s">
        <v>1059</v>
      </c>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557"/>
      <c r="AW50" s="558"/>
      <c r="AX50" s="558"/>
      <c r="AY50" s="558"/>
      <c r="AZ50" s="558"/>
      <c r="BA50" s="558"/>
      <c r="BB50" s="558"/>
      <c r="BC50" s="558"/>
      <c r="BD50" s="559"/>
    </row>
    <row r="51" spans="1:56" x14ac:dyDescent="0.2">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09"/>
      <c r="AO51" s="709"/>
      <c r="AP51" s="709"/>
      <c r="AQ51" s="709"/>
      <c r="AR51" s="709"/>
      <c r="AS51" s="709"/>
      <c r="AT51" s="709"/>
      <c r="AU51" s="710"/>
      <c r="AV51" s="560"/>
      <c r="AW51" s="561"/>
      <c r="AX51" s="561"/>
      <c r="AY51" s="561"/>
      <c r="AZ51" s="561"/>
      <c r="BA51" s="561"/>
      <c r="BB51" s="561"/>
      <c r="BC51" s="561"/>
      <c r="BD51" s="562"/>
    </row>
    <row r="52" spans="1:56" x14ac:dyDescent="0.2">
      <c r="A52" s="771"/>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773"/>
      <c r="AV52" s="771"/>
      <c r="AW52" s="772"/>
      <c r="AX52" s="772"/>
      <c r="AY52" s="772"/>
      <c r="AZ52" s="772"/>
      <c r="BA52" s="772"/>
      <c r="BB52" s="772"/>
      <c r="BC52" s="772"/>
      <c r="BD52" s="773"/>
    </row>
    <row r="53" spans="1:56" x14ac:dyDescent="0.2">
      <c r="A53" s="422"/>
      <c r="B53" s="789" t="s">
        <v>1060</v>
      </c>
      <c r="C53" s="789"/>
      <c r="D53" s="423"/>
      <c r="E53" s="422"/>
      <c r="F53" s="424"/>
      <c r="G53" s="423"/>
      <c r="H53" s="422"/>
      <c r="I53" s="424"/>
      <c r="J53" s="423"/>
      <c r="K53" s="422"/>
      <c r="L53" s="423"/>
      <c r="M53" s="423"/>
      <c r="N53" s="424"/>
      <c r="O53" s="724"/>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25"/>
      <c r="AN53" s="725"/>
      <c r="AO53" s="725"/>
      <c r="AP53" s="725"/>
      <c r="AQ53" s="725"/>
      <c r="AR53" s="725"/>
      <c r="AS53" s="789" t="s">
        <v>207</v>
      </c>
      <c r="AT53" s="789"/>
      <c r="AU53" s="726"/>
      <c r="AV53" s="785"/>
      <c r="AW53" s="786"/>
      <c r="AX53" s="786"/>
      <c r="AY53" s="786"/>
      <c r="AZ53" s="786"/>
      <c r="BA53" s="786"/>
      <c r="BB53" s="786"/>
      <c r="BC53" s="786"/>
      <c r="BD53" s="787"/>
    </row>
    <row r="54" spans="1:56" x14ac:dyDescent="0.2">
      <c r="A54" s="405"/>
      <c r="B54" s="789"/>
      <c r="C54" s="789"/>
      <c r="D54" s="564"/>
      <c r="E54" s="564"/>
      <c r="F54" s="564"/>
      <c r="G54" s="564"/>
      <c r="H54" s="564"/>
      <c r="I54" s="564"/>
      <c r="J54" s="564"/>
      <c r="K54" s="564"/>
      <c r="L54" s="564"/>
      <c r="M54" s="564"/>
      <c r="N54" s="788"/>
      <c r="O54" s="724"/>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5"/>
      <c r="AN54" s="725"/>
      <c r="AO54" s="725"/>
      <c r="AP54" s="725"/>
      <c r="AQ54" s="725"/>
      <c r="AR54" s="725"/>
      <c r="AS54" s="789"/>
      <c r="AT54" s="789"/>
      <c r="AU54" s="726"/>
      <c r="AV54" s="785"/>
      <c r="AW54" s="786"/>
      <c r="AX54" s="786"/>
      <c r="AY54" s="786"/>
      <c r="AZ54" s="786"/>
      <c r="BA54" s="786"/>
      <c r="BB54" s="786"/>
      <c r="BC54" s="786"/>
      <c r="BD54" s="787"/>
    </row>
    <row r="55" spans="1:56" x14ac:dyDescent="0.2">
      <c r="A55" s="774"/>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775"/>
      <c r="AV55" s="774" t="s">
        <v>1094</v>
      </c>
      <c r="AW55" s="563"/>
      <c r="AX55" s="563"/>
      <c r="AY55" s="563"/>
      <c r="AZ55" s="563"/>
      <c r="BA55" s="563"/>
      <c r="BB55" s="563"/>
      <c r="BC55" s="563"/>
      <c r="BD55" s="775"/>
    </row>
    <row r="56" spans="1:56" x14ac:dyDescent="0.2">
      <c r="A56" s="783" t="s">
        <v>1061</v>
      </c>
      <c r="B56" s="784"/>
      <c r="C56" s="784"/>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406"/>
      <c r="AV56" s="774"/>
      <c r="AW56" s="563"/>
      <c r="AX56" s="563"/>
      <c r="AY56" s="563"/>
      <c r="AZ56" s="563"/>
      <c r="BA56" s="563"/>
      <c r="BB56" s="563"/>
      <c r="BC56" s="563"/>
      <c r="BD56" s="775"/>
    </row>
    <row r="57" spans="1:56" x14ac:dyDescent="0.2">
      <c r="A57" s="734"/>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6"/>
      <c r="AV57" s="734"/>
      <c r="AW57" s="735"/>
      <c r="AX57" s="735"/>
      <c r="AY57" s="735"/>
      <c r="AZ57" s="735"/>
      <c r="BA57" s="735"/>
      <c r="BB57" s="735"/>
      <c r="BC57" s="735"/>
      <c r="BD57" s="736"/>
    </row>
  </sheetData>
  <mergeCells count="67">
    <mergeCell ref="AV55:BD57"/>
    <mergeCell ref="A56:AT56"/>
    <mergeCell ref="A57:AU57"/>
    <mergeCell ref="AV53:BD54"/>
    <mergeCell ref="D54:N54"/>
    <mergeCell ref="B53:C54"/>
    <mergeCell ref="O53:AR54"/>
    <mergeCell ref="AS53:AT54"/>
    <mergeCell ref="AU53:AU54"/>
    <mergeCell ref="A52:AU52"/>
    <mergeCell ref="A55:AU55"/>
    <mergeCell ref="AV52:BD52"/>
    <mergeCell ref="A42:BD42"/>
    <mergeCell ref="A43:BD43"/>
    <mergeCell ref="A44:AU44"/>
    <mergeCell ref="AV44:BD44"/>
    <mergeCell ref="A45:A50"/>
    <mergeCell ref="B45:AT48"/>
    <mergeCell ref="AU45:AU48"/>
    <mergeCell ref="B50:AU50"/>
    <mergeCell ref="A51:AU51"/>
    <mergeCell ref="A39:BD39"/>
    <mergeCell ref="A40:BD40"/>
    <mergeCell ref="B41:J41"/>
    <mergeCell ref="K41:BC41"/>
    <mergeCell ref="B49:AT49"/>
    <mergeCell ref="AV45:BD48"/>
    <mergeCell ref="AV49:BD49"/>
    <mergeCell ref="A36:BD36"/>
    <mergeCell ref="A37:BD37"/>
    <mergeCell ref="B38:J38"/>
    <mergeCell ref="K38:BC38"/>
    <mergeCell ref="A33:BD33"/>
    <mergeCell ref="A34:BD34"/>
    <mergeCell ref="B35:J35"/>
    <mergeCell ref="Q35:BC35"/>
    <mergeCell ref="K35:P35"/>
    <mergeCell ref="A31:BD31"/>
    <mergeCell ref="B32:BD32"/>
    <mergeCell ref="AO19:BC19"/>
    <mergeCell ref="B27:J27"/>
    <mergeCell ref="K27:BC27"/>
    <mergeCell ref="A28:BD28"/>
    <mergeCell ref="A29:BD29"/>
    <mergeCell ref="A23:BD23"/>
    <mergeCell ref="A21:BD21"/>
    <mergeCell ref="B22:J22"/>
    <mergeCell ref="K22:BC22"/>
    <mergeCell ref="A18:BD18"/>
    <mergeCell ref="B30:J30"/>
    <mergeCell ref="K30:BC30"/>
    <mergeCell ref="B19:J19"/>
    <mergeCell ref="K19:AG19"/>
    <mergeCell ref="AI19:AN19"/>
    <mergeCell ref="B24:BD24"/>
    <mergeCell ref="A25:BD25"/>
    <mergeCell ref="A26:BD26"/>
    <mergeCell ref="A20:BD20"/>
    <mergeCell ref="A17:BD17"/>
    <mergeCell ref="AQ1:BD1"/>
    <mergeCell ref="K3:AY3"/>
    <mergeCell ref="K4:AY4"/>
    <mergeCell ref="K5:AZ5"/>
    <mergeCell ref="K6:AZ6"/>
    <mergeCell ref="AU8:BD8"/>
    <mergeCell ref="A14:J15"/>
    <mergeCell ref="K14:BC15"/>
  </mergeCells>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BI114"/>
  <sheetViews>
    <sheetView zoomScaleNormal="100" zoomScaleSheetLayoutView="100" workbookViewId="0">
      <selection activeCell="AN19" sqref="AN19:AR19"/>
    </sheetView>
  </sheetViews>
  <sheetFormatPr baseColWidth="10" defaultRowHeight="12.75" x14ac:dyDescent="0.2"/>
  <cols>
    <col min="1" max="6" width="1.7109375" customWidth="1"/>
    <col min="7" max="7" width="1.7109375" style="429" customWidth="1"/>
    <col min="8" max="48" width="1.7109375" customWidth="1"/>
    <col min="49" max="49" width="4.85546875" customWidth="1"/>
    <col min="50" max="53" width="1.7109375" customWidth="1"/>
    <col min="54" max="54" width="4.42578125" customWidth="1"/>
    <col min="55" max="61" width="1.7109375" customWidth="1"/>
  </cols>
  <sheetData>
    <row r="1" spans="1:61" ht="20.25" x14ac:dyDescent="0.3">
      <c r="E1" s="404"/>
      <c r="H1" s="809" t="s">
        <v>1034</v>
      </c>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713" t="s">
        <v>2949</v>
      </c>
      <c r="AY1" s="713"/>
      <c r="AZ1" s="713"/>
      <c r="BA1" s="713"/>
      <c r="BB1" s="713"/>
      <c r="BC1" s="713"/>
      <c r="BD1" s="713"/>
      <c r="BE1" s="713"/>
      <c r="BF1" s="713"/>
      <c r="BG1" s="713"/>
    </row>
    <row r="2" spans="1:61" ht="15.75" x14ac:dyDescent="0.25">
      <c r="E2" s="404"/>
      <c r="AX2" s="414"/>
      <c r="AY2" s="414"/>
      <c r="AZ2" s="414"/>
      <c r="BA2" s="414"/>
      <c r="BB2" s="414"/>
      <c r="BC2" s="414"/>
      <c r="BD2" s="414"/>
      <c r="BE2" s="414"/>
      <c r="BF2" s="414"/>
    </row>
    <row r="3" spans="1:61" ht="15" x14ac:dyDescent="0.25">
      <c r="I3" s="810" t="s">
        <v>1001</v>
      </c>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414"/>
      <c r="AT3" s="414"/>
      <c r="AU3" s="414"/>
      <c r="AV3" s="414"/>
      <c r="AW3" s="414"/>
      <c r="AX3" s="810" t="s">
        <v>1002</v>
      </c>
      <c r="AY3" s="810"/>
      <c r="AZ3" s="810"/>
      <c r="BA3" s="810"/>
      <c r="BB3" s="810"/>
      <c r="BC3" s="810"/>
      <c r="BD3" s="810"/>
      <c r="BE3" s="810"/>
      <c r="BF3" s="810"/>
      <c r="BG3" s="414"/>
      <c r="BH3" s="414"/>
      <c r="BI3" s="414"/>
    </row>
    <row r="4" spans="1:61" x14ac:dyDescent="0.2">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X4" s="5"/>
      <c r="BC4" s="5"/>
      <c r="BF4" s="7"/>
    </row>
    <row r="5" spans="1:61" x14ac:dyDescent="0.2">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430"/>
      <c r="AT5" s="430"/>
      <c r="AU5" s="430"/>
      <c r="AV5" s="430"/>
      <c r="AW5" s="430"/>
      <c r="AX5" s="431"/>
      <c r="AY5" s="431"/>
      <c r="AZ5" s="431"/>
      <c r="BA5" s="431"/>
      <c r="BB5" s="431"/>
      <c r="BC5" s="431"/>
      <c r="BD5" s="431"/>
      <c r="BE5" s="431"/>
      <c r="BF5" s="431"/>
      <c r="BG5" s="432"/>
    </row>
    <row r="6" spans="1:61" x14ac:dyDescent="0.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61" hidden="1" x14ac:dyDescent="0.2">
      <c r="I7" s="408"/>
      <c r="J7" s="811" t="s">
        <v>1035</v>
      </c>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433"/>
      <c r="AZ7" s="812"/>
      <c r="BA7" s="812"/>
      <c r="BB7" s="812"/>
      <c r="BC7" s="812"/>
      <c r="BD7" s="812"/>
      <c r="BE7" s="812"/>
      <c r="BF7" s="433"/>
      <c r="BG7" s="433"/>
      <c r="BH7" s="434"/>
      <c r="BI7" s="434"/>
    </row>
    <row r="8" spans="1:61" x14ac:dyDescent="0.2">
      <c r="I8" s="408"/>
      <c r="J8" s="811" t="s">
        <v>1036</v>
      </c>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433"/>
      <c r="AZ8" s="812"/>
      <c r="BA8" s="812"/>
      <c r="BB8" s="812"/>
      <c r="BC8" s="812"/>
      <c r="BD8" s="812"/>
      <c r="BE8" s="812"/>
      <c r="BF8" s="433"/>
      <c r="BG8" s="433"/>
      <c r="BH8" s="434"/>
      <c r="BI8" s="434"/>
    </row>
    <row r="9" spans="1:61" x14ac:dyDescent="0.2">
      <c r="I9" s="408"/>
      <c r="J9" s="811" t="s">
        <v>1037</v>
      </c>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433"/>
      <c r="AZ9" s="812"/>
      <c r="BA9" s="812"/>
      <c r="BB9" s="812"/>
      <c r="BC9" s="812"/>
      <c r="BD9" s="812"/>
      <c r="BE9" s="812"/>
      <c r="BF9" s="433"/>
      <c r="BG9" s="433"/>
      <c r="BH9" s="434"/>
      <c r="BI9" s="434"/>
    </row>
    <row r="10" spans="1:61" hidden="1" x14ac:dyDescent="0.2">
      <c r="I10" s="408"/>
      <c r="J10" s="811" t="s">
        <v>1038</v>
      </c>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433"/>
      <c r="AZ10" s="812"/>
      <c r="BA10" s="812"/>
      <c r="BB10" s="812"/>
      <c r="BC10" s="812"/>
      <c r="BD10" s="812"/>
      <c r="BE10" s="812"/>
      <c r="BF10" s="433"/>
      <c r="BG10" s="433"/>
      <c r="BH10" s="434"/>
      <c r="BI10" s="434"/>
    </row>
    <row r="11" spans="1:61" hidden="1" x14ac:dyDescent="0.2">
      <c r="I11" s="405"/>
      <c r="J11" s="813" t="s">
        <v>1039</v>
      </c>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3"/>
      <c r="AY11" s="435"/>
      <c r="AZ11" s="812"/>
      <c r="BA11" s="812"/>
      <c r="BB11" s="812"/>
      <c r="BC11" s="812"/>
      <c r="BD11" s="812"/>
      <c r="BE11" s="812"/>
      <c r="BF11" s="435"/>
      <c r="BG11" s="435"/>
      <c r="BH11" s="434"/>
      <c r="BI11" s="434"/>
    </row>
    <row r="12" spans="1:61" x14ac:dyDescent="0.2">
      <c r="A12" s="814" t="s">
        <v>961</v>
      </c>
      <c r="B12" s="815"/>
      <c r="C12" s="815"/>
      <c r="D12" s="815"/>
      <c r="E12" s="815"/>
      <c r="F12" s="815"/>
      <c r="G12" s="815"/>
      <c r="H12" s="815"/>
      <c r="I12" s="818" t="s">
        <v>962</v>
      </c>
      <c r="J12" s="819"/>
      <c r="K12" s="819"/>
      <c r="L12" s="819"/>
      <c r="M12" s="819"/>
      <c r="N12" s="819"/>
      <c r="O12" s="819"/>
      <c r="P12" s="819"/>
      <c r="Q12" s="819"/>
      <c r="R12" s="819"/>
      <c r="S12" s="819"/>
      <c r="T12" s="819"/>
      <c r="U12" s="819"/>
      <c r="V12" s="819"/>
      <c r="W12" s="819"/>
      <c r="X12" s="819"/>
      <c r="Y12" s="822" t="s">
        <v>1003</v>
      </c>
      <c r="Z12" s="819"/>
      <c r="AA12" s="819"/>
      <c r="AB12" s="819"/>
      <c r="AC12" s="819"/>
      <c r="AD12" s="820" t="s">
        <v>963</v>
      </c>
      <c r="AE12" s="821"/>
      <c r="AF12" s="821"/>
      <c r="AG12" s="821"/>
      <c r="AH12" s="821"/>
      <c r="AI12" s="821"/>
      <c r="AJ12" s="821"/>
      <c r="AK12" s="821"/>
      <c r="AL12" s="821"/>
      <c r="AM12" s="821"/>
      <c r="AN12" s="821"/>
      <c r="AO12" s="823"/>
      <c r="AP12" s="823"/>
      <c r="AQ12" s="823"/>
      <c r="AR12" s="823"/>
      <c r="AS12" s="823"/>
      <c r="AT12" s="823"/>
      <c r="AU12" s="823"/>
      <c r="AV12" s="823"/>
      <c r="AW12" s="823"/>
      <c r="AX12" s="823"/>
      <c r="AY12" s="823"/>
      <c r="AZ12" s="821"/>
      <c r="BA12" s="821"/>
      <c r="BB12" s="821"/>
      <c r="BC12" s="821"/>
      <c r="BD12" s="821"/>
      <c r="BE12" s="821"/>
      <c r="BF12" s="823"/>
      <c r="BG12" s="823"/>
      <c r="BH12" s="252"/>
      <c r="BI12" s="252"/>
    </row>
    <row r="13" spans="1:61" x14ac:dyDescent="0.2">
      <c r="A13" s="816"/>
      <c r="B13" s="817"/>
      <c r="C13" s="817"/>
      <c r="D13" s="817"/>
      <c r="E13" s="817"/>
      <c r="F13" s="817"/>
      <c r="G13" s="817"/>
      <c r="H13" s="817"/>
      <c r="I13" s="820"/>
      <c r="J13" s="821"/>
      <c r="K13" s="821"/>
      <c r="L13" s="821"/>
      <c r="M13" s="821"/>
      <c r="N13" s="821"/>
      <c r="O13" s="821"/>
      <c r="P13" s="821"/>
      <c r="Q13" s="821"/>
      <c r="R13" s="821"/>
      <c r="S13" s="821"/>
      <c r="T13" s="821"/>
      <c r="U13" s="821"/>
      <c r="V13" s="821"/>
      <c r="W13" s="821"/>
      <c r="X13" s="821"/>
      <c r="Y13" s="820"/>
      <c r="Z13" s="821"/>
      <c r="AA13" s="821"/>
      <c r="AB13" s="821"/>
      <c r="AC13" s="821"/>
      <c r="AD13" s="824" t="s">
        <v>2839</v>
      </c>
      <c r="AE13" s="825"/>
      <c r="AF13" s="825"/>
      <c r="AG13" s="825"/>
      <c r="AH13" s="825"/>
      <c r="AI13" s="824" t="s">
        <v>2840</v>
      </c>
      <c r="AJ13" s="825"/>
      <c r="AK13" s="825"/>
      <c r="AL13" s="825"/>
      <c r="AM13" s="825"/>
      <c r="AN13" s="824" t="s">
        <v>2841</v>
      </c>
      <c r="AO13" s="825"/>
      <c r="AP13" s="825"/>
      <c r="AQ13" s="825"/>
      <c r="AR13" s="825"/>
      <c r="AS13" s="826" t="s">
        <v>2842</v>
      </c>
      <c r="AT13" s="827"/>
      <c r="AU13" s="827"/>
      <c r="AV13" s="827"/>
      <c r="AW13" s="828"/>
      <c r="AX13" s="826" t="s">
        <v>2843</v>
      </c>
      <c r="AY13" s="827"/>
      <c r="AZ13" s="827"/>
      <c r="BA13" s="827"/>
      <c r="BB13" s="828"/>
      <c r="BC13" s="834" t="s">
        <v>1004</v>
      </c>
      <c r="BD13" s="834"/>
      <c r="BE13" s="834"/>
      <c r="BF13" s="834"/>
      <c r="BG13" s="834"/>
      <c r="BH13" s="252"/>
      <c r="BI13" s="252"/>
    </row>
    <row r="14" spans="1:61" x14ac:dyDescent="0.2">
      <c r="A14" s="829" t="s">
        <v>1062</v>
      </c>
      <c r="B14" s="830"/>
      <c r="C14" s="830"/>
      <c r="D14" s="830"/>
      <c r="E14" s="830"/>
      <c r="F14" s="830"/>
      <c r="G14" s="830"/>
      <c r="H14" s="830"/>
      <c r="I14" s="831"/>
      <c r="J14" s="831"/>
      <c r="K14" s="831"/>
      <c r="L14" s="831"/>
      <c r="M14" s="831"/>
      <c r="N14" s="831"/>
      <c r="O14" s="831"/>
      <c r="P14" s="831"/>
      <c r="Q14" s="831"/>
      <c r="R14" s="831"/>
      <c r="S14" s="831"/>
      <c r="T14" s="831"/>
      <c r="U14" s="831"/>
      <c r="V14" s="831"/>
      <c r="W14" s="831"/>
      <c r="X14" s="831"/>
      <c r="Y14" s="832"/>
      <c r="Z14" s="832"/>
      <c r="AA14" s="832"/>
      <c r="AB14" s="832"/>
      <c r="AC14" s="832"/>
      <c r="AD14" s="833"/>
      <c r="AE14" s="832"/>
      <c r="AF14" s="832"/>
      <c r="AG14" s="832"/>
      <c r="AH14" s="832"/>
      <c r="AI14" s="833"/>
      <c r="AJ14" s="832"/>
      <c r="AK14" s="832"/>
      <c r="AL14" s="832"/>
      <c r="AM14" s="832"/>
      <c r="AN14" s="833"/>
      <c r="AO14" s="832"/>
      <c r="AP14" s="832"/>
      <c r="AQ14" s="832"/>
      <c r="AR14" s="832"/>
      <c r="AS14" s="833"/>
      <c r="AT14" s="832"/>
      <c r="AU14" s="832"/>
      <c r="AV14" s="832"/>
      <c r="AW14" s="832"/>
      <c r="AX14" s="832"/>
      <c r="AY14" s="832"/>
      <c r="AZ14" s="832"/>
      <c r="BA14" s="832"/>
      <c r="BB14" s="832"/>
      <c r="BC14" s="832"/>
      <c r="BD14" s="832"/>
      <c r="BE14" s="832"/>
      <c r="BF14" s="832"/>
      <c r="BG14" s="832"/>
    </row>
    <row r="15" spans="1:61" x14ac:dyDescent="0.2">
      <c r="A15" s="835"/>
      <c r="B15" s="835"/>
      <c r="C15" s="835"/>
      <c r="D15" s="835"/>
      <c r="E15" s="835"/>
      <c r="F15" s="835"/>
      <c r="G15" s="835"/>
      <c r="H15" s="835"/>
      <c r="I15" s="831"/>
      <c r="J15" s="831"/>
      <c r="K15" s="831"/>
      <c r="L15" s="831"/>
      <c r="M15" s="831"/>
      <c r="N15" s="831"/>
      <c r="O15" s="831"/>
      <c r="P15" s="831"/>
      <c r="Q15" s="831"/>
      <c r="R15" s="831"/>
      <c r="S15" s="831"/>
      <c r="T15" s="831"/>
      <c r="U15" s="831"/>
      <c r="V15" s="831"/>
      <c r="W15" s="831"/>
      <c r="X15" s="831"/>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row>
    <row r="16" spans="1:61" x14ac:dyDescent="0.2">
      <c r="A16" s="835"/>
      <c r="B16" s="835"/>
      <c r="C16" s="835"/>
      <c r="D16" s="835"/>
      <c r="E16" s="835"/>
      <c r="F16" s="835"/>
      <c r="G16" s="835"/>
      <c r="H16" s="835"/>
      <c r="I16" s="831"/>
      <c r="J16" s="831"/>
      <c r="K16" s="831"/>
      <c r="L16" s="831"/>
      <c r="M16" s="831"/>
      <c r="N16" s="831"/>
      <c r="O16" s="831"/>
      <c r="P16" s="831"/>
      <c r="Q16" s="831"/>
      <c r="R16" s="831"/>
      <c r="S16" s="831"/>
      <c r="T16" s="831"/>
      <c r="U16" s="831"/>
      <c r="V16" s="831"/>
      <c r="W16" s="831"/>
      <c r="X16" s="831"/>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row>
    <row r="17" spans="1:59" x14ac:dyDescent="0.2">
      <c r="A17" s="836"/>
      <c r="B17" s="837"/>
      <c r="C17" s="837"/>
      <c r="D17" s="837"/>
      <c r="E17" s="837"/>
      <c r="F17" s="837"/>
      <c r="G17" s="837"/>
      <c r="H17" s="838"/>
      <c r="I17" s="831"/>
      <c r="J17" s="831"/>
      <c r="K17" s="831"/>
      <c r="L17" s="831"/>
      <c r="M17" s="831"/>
      <c r="N17" s="831"/>
      <c r="O17" s="831"/>
      <c r="P17" s="831"/>
      <c r="Q17" s="831"/>
      <c r="R17" s="831"/>
      <c r="S17" s="831"/>
      <c r="T17" s="831"/>
      <c r="U17" s="831"/>
      <c r="V17" s="831"/>
      <c r="W17" s="831"/>
      <c r="X17" s="831"/>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row>
    <row r="18" spans="1:59" x14ac:dyDescent="0.2">
      <c r="A18" s="835"/>
      <c r="B18" s="835"/>
      <c r="C18" s="835"/>
      <c r="D18" s="835"/>
      <c r="E18" s="835"/>
      <c r="F18" s="835"/>
      <c r="G18" s="835"/>
      <c r="H18" s="835"/>
      <c r="I18" s="831"/>
      <c r="J18" s="831"/>
      <c r="K18" s="831"/>
      <c r="L18" s="831"/>
      <c r="M18" s="831"/>
      <c r="N18" s="831"/>
      <c r="O18" s="831"/>
      <c r="P18" s="831"/>
      <c r="Q18" s="831"/>
      <c r="R18" s="831"/>
      <c r="S18" s="831"/>
      <c r="T18" s="831"/>
      <c r="U18" s="831"/>
      <c r="V18" s="831"/>
      <c r="W18" s="831"/>
      <c r="X18" s="831"/>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row>
    <row r="19" spans="1:59" x14ac:dyDescent="0.2">
      <c r="A19" s="835"/>
      <c r="B19" s="835"/>
      <c r="C19" s="835"/>
      <c r="D19" s="835"/>
      <c r="E19" s="835"/>
      <c r="F19" s="835"/>
      <c r="G19" s="835"/>
      <c r="H19" s="835"/>
      <c r="I19" s="831"/>
      <c r="J19" s="831"/>
      <c r="K19" s="831"/>
      <c r="L19" s="831"/>
      <c r="M19" s="831"/>
      <c r="N19" s="831"/>
      <c r="O19" s="831"/>
      <c r="P19" s="831"/>
      <c r="Q19" s="831"/>
      <c r="R19" s="831"/>
      <c r="S19" s="831"/>
      <c r="T19" s="831"/>
      <c r="U19" s="831"/>
      <c r="V19" s="831"/>
      <c r="W19" s="831"/>
      <c r="X19" s="831"/>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row>
    <row r="20" spans="1:59" x14ac:dyDescent="0.2">
      <c r="A20" s="835"/>
      <c r="B20" s="835"/>
      <c r="C20" s="835"/>
      <c r="D20" s="835"/>
      <c r="E20" s="835"/>
      <c r="F20" s="835"/>
      <c r="G20" s="835"/>
      <c r="H20" s="835"/>
      <c r="I20" s="831"/>
      <c r="J20" s="831"/>
      <c r="K20" s="831"/>
      <c r="L20" s="831"/>
      <c r="M20" s="831"/>
      <c r="N20" s="831"/>
      <c r="O20" s="831"/>
      <c r="P20" s="831"/>
      <c r="Q20" s="831"/>
      <c r="R20" s="831"/>
      <c r="S20" s="831"/>
      <c r="T20" s="831"/>
      <c r="U20" s="831"/>
      <c r="V20" s="831"/>
      <c r="W20" s="831"/>
      <c r="X20" s="831"/>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row>
    <row r="21" spans="1:59" x14ac:dyDescent="0.2">
      <c r="A21" s="843"/>
      <c r="B21" s="843"/>
      <c r="C21" s="843"/>
      <c r="D21" s="843"/>
      <c r="E21" s="843"/>
      <c r="F21" s="843"/>
      <c r="G21" s="843"/>
      <c r="H21" s="843"/>
      <c r="I21" s="831"/>
      <c r="J21" s="831"/>
      <c r="K21" s="831"/>
      <c r="L21" s="831"/>
      <c r="M21" s="831"/>
      <c r="N21" s="831"/>
      <c r="O21" s="831"/>
      <c r="P21" s="831"/>
      <c r="Q21" s="831"/>
      <c r="R21" s="831"/>
      <c r="S21" s="831"/>
      <c r="T21" s="831"/>
      <c r="U21" s="831"/>
      <c r="V21" s="831"/>
      <c r="W21" s="831"/>
      <c r="X21" s="831"/>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row>
    <row r="22" spans="1:59" x14ac:dyDescent="0.2">
      <c r="A22" s="839"/>
      <c r="B22" s="839"/>
      <c r="C22" s="839"/>
      <c r="D22" s="839"/>
      <c r="E22" s="839"/>
      <c r="F22" s="839"/>
      <c r="G22" s="839"/>
      <c r="H22" s="839"/>
      <c r="I22" s="840" t="s">
        <v>1005</v>
      </c>
      <c r="J22" s="841"/>
      <c r="K22" s="841"/>
      <c r="L22" s="841"/>
      <c r="M22" s="841"/>
      <c r="N22" s="841"/>
      <c r="O22" s="841"/>
      <c r="P22" s="841"/>
      <c r="Q22" s="841"/>
      <c r="R22" s="841"/>
      <c r="S22" s="841"/>
      <c r="T22" s="841"/>
      <c r="U22" s="841"/>
      <c r="V22" s="841"/>
      <c r="W22" s="841"/>
      <c r="X22" s="841"/>
      <c r="Y22" s="842"/>
      <c r="Z22" s="842"/>
      <c r="AA22" s="842"/>
      <c r="AB22" s="842"/>
      <c r="AC22" s="842"/>
      <c r="AD22" s="842"/>
      <c r="AE22" s="842"/>
      <c r="AF22" s="842"/>
      <c r="AG22" s="842"/>
      <c r="AH22" s="842"/>
      <c r="AI22" s="842"/>
      <c r="AJ22" s="842"/>
      <c r="AK22" s="842"/>
      <c r="AL22" s="842"/>
      <c r="AM22" s="842"/>
      <c r="AN22" s="842"/>
      <c r="AO22" s="842"/>
      <c r="AP22" s="842"/>
      <c r="AQ22" s="842"/>
      <c r="AR22" s="842"/>
      <c r="AS22" s="847"/>
      <c r="AT22" s="848"/>
      <c r="AU22" s="848"/>
      <c r="AV22" s="848"/>
      <c r="AW22" s="849"/>
      <c r="AX22" s="842"/>
      <c r="AY22" s="842"/>
      <c r="AZ22" s="842"/>
      <c r="BA22" s="842"/>
      <c r="BB22" s="842"/>
      <c r="BC22" s="842"/>
      <c r="BD22" s="842"/>
      <c r="BE22" s="842"/>
      <c r="BF22" s="842"/>
      <c r="BG22" s="842"/>
    </row>
    <row r="23" spans="1:59" x14ac:dyDescent="0.2">
      <c r="A23" s="799"/>
      <c r="B23" s="799"/>
      <c r="C23" s="799"/>
      <c r="D23" s="799"/>
      <c r="E23" s="799"/>
      <c r="F23" s="799"/>
      <c r="G23" s="799"/>
      <c r="H23" s="799"/>
      <c r="I23" s="800" t="s">
        <v>1006</v>
      </c>
      <c r="J23" s="801"/>
      <c r="K23" s="801"/>
      <c r="L23" s="801"/>
      <c r="M23" s="801"/>
      <c r="N23" s="801"/>
      <c r="O23" s="801"/>
      <c r="P23" s="801"/>
      <c r="Q23" s="801"/>
      <c r="R23" s="801"/>
      <c r="S23" s="801"/>
      <c r="T23" s="801"/>
      <c r="U23" s="801"/>
      <c r="V23" s="801"/>
      <c r="W23" s="801"/>
      <c r="X23" s="801"/>
      <c r="Y23" s="802"/>
      <c r="Z23" s="802"/>
      <c r="AA23" s="802"/>
      <c r="AB23" s="802"/>
      <c r="AC23" s="802"/>
      <c r="AD23" s="802"/>
      <c r="AE23" s="802"/>
      <c r="AF23" s="802"/>
      <c r="AG23" s="802"/>
      <c r="AH23" s="802"/>
      <c r="AI23" s="802"/>
      <c r="AJ23" s="802"/>
      <c r="AK23" s="802"/>
      <c r="AL23" s="802"/>
      <c r="AM23" s="802"/>
      <c r="AN23" s="802"/>
      <c r="AO23" s="802"/>
      <c r="AP23" s="802"/>
      <c r="AQ23" s="802"/>
      <c r="AR23" s="802"/>
      <c r="AS23" s="844"/>
      <c r="AT23" s="845"/>
      <c r="AU23" s="845"/>
      <c r="AV23" s="845"/>
      <c r="AW23" s="846"/>
      <c r="AX23" s="802"/>
      <c r="AY23" s="802"/>
      <c r="AZ23" s="802"/>
      <c r="BA23" s="802"/>
      <c r="BB23" s="802"/>
      <c r="BC23" s="802"/>
      <c r="BD23" s="802"/>
      <c r="BE23" s="802"/>
      <c r="BF23" s="802"/>
      <c r="BG23" s="802"/>
    </row>
    <row r="24" spans="1:59" x14ac:dyDescent="0.2">
      <c r="A24" s="843"/>
      <c r="B24" s="843"/>
      <c r="C24" s="843"/>
      <c r="D24" s="843"/>
      <c r="E24" s="843"/>
      <c r="F24" s="843"/>
      <c r="G24" s="843"/>
      <c r="H24" s="843"/>
      <c r="I24" s="850" t="s">
        <v>1007</v>
      </c>
      <c r="J24" s="851"/>
      <c r="K24" s="851"/>
      <c r="L24" s="851"/>
      <c r="M24" s="851"/>
      <c r="N24" s="851"/>
      <c r="O24" s="851"/>
      <c r="P24" s="851"/>
      <c r="Q24" s="851"/>
      <c r="R24" s="851"/>
      <c r="S24" s="851"/>
      <c r="T24" s="851"/>
      <c r="U24" s="851"/>
      <c r="V24" s="851"/>
      <c r="W24" s="851"/>
      <c r="X24" s="851"/>
      <c r="Y24" s="852"/>
      <c r="Z24" s="852"/>
      <c r="AA24" s="852"/>
      <c r="AB24" s="852"/>
      <c r="AC24" s="852"/>
      <c r="AD24" s="852"/>
      <c r="AE24" s="852"/>
      <c r="AF24" s="852"/>
      <c r="AG24" s="852"/>
      <c r="AH24" s="852"/>
      <c r="AI24" s="852"/>
      <c r="AJ24" s="852"/>
      <c r="AK24" s="852"/>
      <c r="AL24" s="852"/>
      <c r="AM24" s="852"/>
      <c r="AN24" s="852"/>
      <c r="AO24" s="852"/>
      <c r="AP24" s="852"/>
      <c r="AQ24" s="852"/>
      <c r="AR24" s="852"/>
      <c r="AS24" s="857"/>
      <c r="AT24" s="858"/>
      <c r="AU24" s="858"/>
      <c r="AV24" s="858"/>
      <c r="AW24" s="859"/>
      <c r="AX24" s="852"/>
      <c r="AY24" s="852"/>
      <c r="AZ24" s="852"/>
      <c r="BA24" s="852"/>
      <c r="BB24" s="852"/>
      <c r="BC24" s="852"/>
      <c r="BD24" s="852"/>
      <c r="BE24" s="852"/>
      <c r="BF24" s="852"/>
      <c r="BG24" s="852"/>
    </row>
    <row r="25" spans="1:59" x14ac:dyDescent="0.2">
      <c r="A25" s="868" t="s">
        <v>1063</v>
      </c>
      <c r="B25" s="868"/>
      <c r="C25" s="868"/>
      <c r="D25" s="868"/>
      <c r="E25" s="868"/>
      <c r="F25" s="868"/>
      <c r="G25" s="868"/>
      <c r="H25" s="868"/>
      <c r="I25" s="869" t="s">
        <v>964</v>
      </c>
      <c r="J25" s="870"/>
      <c r="K25" s="870"/>
      <c r="L25" s="870"/>
      <c r="M25" s="870"/>
      <c r="N25" s="870"/>
      <c r="O25" s="870"/>
      <c r="P25" s="870"/>
      <c r="Q25" s="870"/>
      <c r="R25" s="870"/>
      <c r="S25" s="870"/>
      <c r="T25" s="870"/>
      <c r="U25" s="870"/>
      <c r="V25" s="870"/>
      <c r="W25" s="870"/>
      <c r="X25" s="870"/>
      <c r="Y25" s="871"/>
      <c r="Z25" s="871"/>
      <c r="AA25" s="871"/>
      <c r="AB25" s="871"/>
      <c r="AC25" s="871"/>
      <c r="AD25" s="853"/>
      <c r="AE25" s="853"/>
      <c r="AF25" s="853"/>
      <c r="AG25" s="853"/>
      <c r="AH25" s="853"/>
      <c r="AI25" s="853"/>
      <c r="AJ25" s="853"/>
      <c r="AK25" s="853"/>
      <c r="AL25" s="853"/>
      <c r="AM25" s="853"/>
      <c r="AN25" s="853"/>
      <c r="AO25" s="853"/>
      <c r="AP25" s="853"/>
      <c r="AQ25" s="853"/>
      <c r="AR25" s="853"/>
      <c r="AS25" s="854"/>
      <c r="AT25" s="855"/>
      <c r="AU25" s="855"/>
      <c r="AV25" s="855"/>
      <c r="AW25" s="856"/>
      <c r="AX25" s="853"/>
      <c r="AY25" s="853"/>
      <c r="AZ25" s="853"/>
      <c r="BA25" s="853"/>
      <c r="BB25" s="853"/>
      <c r="BC25" s="853"/>
      <c r="BD25" s="853"/>
      <c r="BE25" s="853"/>
      <c r="BF25" s="853"/>
      <c r="BG25" s="853"/>
    </row>
    <row r="26" spans="1:59" x14ac:dyDescent="0.2">
      <c r="A26" s="860" t="s">
        <v>1064</v>
      </c>
      <c r="B26" s="861"/>
      <c r="C26" s="861"/>
      <c r="D26" s="861"/>
      <c r="E26" s="861"/>
      <c r="F26" s="861"/>
      <c r="G26" s="861"/>
      <c r="H26" s="861"/>
      <c r="I26" s="436"/>
      <c r="J26" s="437"/>
      <c r="K26" s="437"/>
      <c r="L26" s="437"/>
      <c r="M26" s="437"/>
      <c r="N26" s="437"/>
      <c r="O26" s="437"/>
      <c r="P26" s="437"/>
      <c r="Q26" s="437"/>
      <c r="R26" s="437"/>
      <c r="S26" s="437"/>
      <c r="T26" s="437"/>
      <c r="U26" s="437"/>
      <c r="V26" s="437"/>
      <c r="W26" s="437"/>
      <c r="X26" s="437"/>
      <c r="Y26" s="862"/>
      <c r="Z26" s="863"/>
      <c r="AA26" s="863"/>
      <c r="AB26" s="863"/>
      <c r="AC26" s="864"/>
      <c r="AD26" s="865"/>
      <c r="AE26" s="866"/>
      <c r="AF26" s="866"/>
      <c r="AG26" s="866"/>
      <c r="AH26" s="867"/>
      <c r="AI26" s="865"/>
      <c r="AJ26" s="866"/>
      <c r="AK26" s="866"/>
      <c r="AL26" s="866"/>
      <c r="AM26" s="867"/>
      <c r="AN26" s="865"/>
      <c r="AO26" s="866"/>
      <c r="AP26" s="866"/>
      <c r="AQ26" s="866"/>
      <c r="AR26" s="867"/>
      <c r="AS26" s="438"/>
      <c r="AT26" s="439"/>
      <c r="AU26" s="439"/>
      <c r="AV26" s="439"/>
      <c r="AW26" s="440"/>
      <c r="AX26" s="441"/>
      <c r="AY26" s="442"/>
      <c r="AZ26" s="442"/>
      <c r="BA26" s="442"/>
      <c r="BB26" s="443"/>
      <c r="BC26" s="865"/>
      <c r="BD26" s="866"/>
      <c r="BE26" s="866"/>
      <c r="BF26" s="866"/>
      <c r="BG26" s="866"/>
    </row>
    <row r="27" spans="1:59" x14ac:dyDescent="0.2">
      <c r="A27" s="872"/>
      <c r="B27" s="872"/>
      <c r="C27" s="872"/>
      <c r="D27" s="872"/>
      <c r="E27" s="872"/>
      <c r="F27" s="872"/>
      <c r="G27" s="872"/>
      <c r="H27" s="872"/>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4"/>
      <c r="AT27" s="875"/>
      <c r="AU27" s="875"/>
      <c r="AV27" s="875"/>
      <c r="AW27" s="876"/>
      <c r="AX27" s="873"/>
      <c r="AY27" s="873"/>
      <c r="AZ27" s="873"/>
      <c r="BA27" s="873"/>
      <c r="BB27" s="873"/>
      <c r="BC27" s="873"/>
      <c r="BD27" s="873"/>
      <c r="BE27" s="873"/>
      <c r="BF27" s="873"/>
      <c r="BG27" s="873"/>
    </row>
    <row r="28" spans="1:59" x14ac:dyDescent="0.2">
      <c r="A28" s="877"/>
      <c r="B28" s="878"/>
      <c r="C28" s="878"/>
      <c r="D28" s="878"/>
      <c r="E28" s="878"/>
      <c r="F28" s="878"/>
      <c r="G28" s="878"/>
      <c r="H28" s="879"/>
      <c r="I28" s="880"/>
      <c r="J28" s="831"/>
      <c r="K28" s="831"/>
      <c r="L28" s="831"/>
      <c r="M28" s="831"/>
      <c r="N28" s="831"/>
      <c r="O28" s="831"/>
      <c r="P28" s="831"/>
      <c r="Q28" s="831"/>
      <c r="R28" s="831"/>
      <c r="S28" s="831"/>
      <c r="T28" s="831"/>
      <c r="U28" s="831"/>
      <c r="V28" s="831"/>
      <c r="W28" s="831"/>
      <c r="X28" s="881"/>
      <c r="Y28" s="873"/>
      <c r="Z28" s="873"/>
      <c r="AA28" s="873"/>
      <c r="AB28" s="873"/>
      <c r="AC28" s="873"/>
      <c r="AD28" s="873"/>
      <c r="AE28" s="873"/>
      <c r="AF28" s="873"/>
      <c r="AG28" s="873"/>
      <c r="AH28" s="873"/>
      <c r="AI28" s="873"/>
      <c r="AJ28" s="873"/>
      <c r="AK28" s="873"/>
      <c r="AL28" s="873"/>
      <c r="AM28" s="873"/>
      <c r="AN28" s="873"/>
      <c r="AO28" s="873"/>
      <c r="AP28" s="873"/>
      <c r="AQ28" s="873"/>
      <c r="AR28" s="873"/>
      <c r="AS28" s="874"/>
      <c r="AT28" s="875"/>
      <c r="AU28" s="875"/>
      <c r="AV28" s="875"/>
      <c r="AW28" s="876"/>
      <c r="AX28" s="873"/>
      <c r="AY28" s="873"/>
      <c r="AZ28" s="873"/>
      <c r="BA28" s="873"/>
      <c r="BB28" s="873"/>
      <c r="BC28" s="873"/>
      <c r="BD28" s="873"/>
      <c r="BE28" s="873"/>
      <c r="BF28" s="873"/>
      <c r="BG28" s="873"/>
    </row>
    <row r="29" spans="1:59" x14ac:dyDescent="0.2">
      <c r="A29" s="882"/>
      <c r="B29" s="882"/>
      <c r="C29" s="882"/>
      <c r="D29" s="882"/>
      <c r="E29" s="882"/>
      <c r="F29" s="882"/>
      <c r="G29" s="882"/>
      <c r="H29" s="882"/>
      <c r="I29" s="883"/>
      <c r="J29" s="883"/>
      <c r="K29" s="883"/>
      <c r="L29" s="883"/>
      <c r="M29" s="883"/>
      <c r="N29" s="883"/>
      <c r="O29" s="883"/>
      <c r="P29" s="883"/>
      <c r="Q29" s="883"/>
      <c r="R29" s="883"/>
      <c r="S29" s="883"/>
      <c r="T29" s="883"/>
      <c r="U29" s="883"/>
      <c r="V29" s="883"/>
      <c r="W29" s="883"/>
      <c r="X29" s="883"/>
      <c r="Y29" s="873"/>
      <c r="Z29" s="873"/>
      <c r="AA29" s="873"/>
      <c r="AB29" s="873"/>
      <c r="AC29" s="873"/>
      <c r="AD29" s="873"/>
      <c r="AE29" s="873"/>
      <c r="AF29" s="873"/>
      <c r="AG29" s="873"/>
      <c r="AH29" s="873"/>
      <c r="AI29" s="873"/>
      <c r="AJ29" s="873"/>
      <c r="AK29" s="873"/>
      <c r="AL29" s="873"/>
      <c r="AM29" s="873"/>
      <c r="AN29" s="873"/>
      <c r="AO29" s="873"/>
      <c r="AP29" s="873"/>
      <c r="AQ29" s="873"/>
      <c r="AR29" s="873"/>
      <c r="AS29" s="874"/>
      <c r="AT29" s="875"/>
      <c r="AU29" s="875"/>
      <c r="AV29" s="875"/>
      <c r="AW29" s="876"/>
      <c r="AX29" s="873"/>
      <c r="AY29" s="873"/>
      <c r="AZ29" s="873"/>
      <c r="BA29" s="873"/>
      <c r="BB29" s="873"/>
      <c r="BC29" s="873"/>
      <c r="BD29" s="873"/>
      <c r="BE29" s="873"/>
      <c r="BF29" s="873"/>
      <c r="BG29" s="873"/>
    </row>
    <row r="30" spans="1:59" x14ac:dyDescent="0.2">
      <c r="A30" s="872"/>
      <c r="B30" s="872"/>
      <c r="C30" s="872"/>
      <c r="D30" s="872"/>
      <c r="E30" s="872"/>
      <c r="F30" s="872"/>
      <c r="G30" s="872"/>
      <c r="H30" s="872"/>
      <c r="I30" s="884" t="s">
        <v>1008</v>
      </c>
      <c r="J30" s="884"/>
      <c r="K30" s="884"/>
      <c r="L30" s="884"/>
      <c r="M30" s="884"/>
      <c r="N30" s="884"/>
      <c r="O30" s="884"/>
      <c r="P30" s="884"/>
      <c r="Q30" s="884"/>
      <c r="R30" s="884"/>
      <c r="S30" s="884"/>
      <c r="T30" s="884"/>
      <c r="U30" s="884"/>
      <c r="V30" s="884"/>
      <c r="W30" s="884"/>
      <c r="X30" s="884"/>
      <c r="Y30" s="873"/>
      <c r="Z30" s="873"/>
      <c r="AA30" s="873"/>
      <c r="AB30" s="873"/>
      <c r="AC30" s="873"/>
      <c r="AD30" s="873"/>
      <c r="AE30" s="873"/>
      <c r="AF30" s="873"/>
      <c r="AG30" s="873"/>
      <c r="AH30" s="873"/>
      <c r="AI30" s="873"/>
      <c r="AJ30" s="873"/>
      <c r="AK30" s="873"/>
      <c r="AL30" s="873"/>
      <c r="AM30" s="873"/>
      <c r="AN30" s="873"/>
      <c r="AO30" s="873"/>
      <c r="AP30" s="873"/>
      <c r="AQ30" s="873"/>
      <c r="AR30" s="873"/>
      <c r="AS30" s="880"/>
      <c r="AT30" s="831"/>
      <c r="AU30" s="831"/>
      <c r="AV30" s="831"/>
      <c r="AW30" s="881"/>
      <c r="AX30" s="873"/>
      <c r="AY30" s="873"/>
      <c r="AZ30" s="873"/>
      <c r="BA30" s="873"/>
      <c r="BB30" s="873"/>
      <c r="BC30" s="873"/>
      <c r="BD30" s="873"/>
      <c r="BE30" s="873"/>
      <c r="BF30" s="873"/>
      <c r="BG30" s="873"/>
    </row>
    <row r="31" spans="1:59" x14ac:dyDescent="0.2">
      <c r="A31" s="882"/>
      <c r="B31" s="882"/>
      <c r="C31" s="882"/>
      <c r="D31" s="882"/>
      <c r="E31" s="882"/>
      <c r="F31" s="882"/>
      <c r="G31" s="882"/>
      <c r="H31" s="882"/>
      <c r="I31" s="883"/>
      <c r="J31" s="883"/>
      <c r="K31" s="883"/>
      <c r="L31" s="883"/>
      <c r="M31" s="883"/>
      <c r="N31" s="883"/>
      <c r="O31" s="883"/>
      <c r="P31" s="883"/>
      <c r="Q31" s="883"/>
      <c r="R31" s="883"/>
      <c r="S31" s="883"/>
      <c r="T31" s="883"/>
      <c r="U31" s="883"/>
      <c r="V31" s="883"/>
      <c r="W31" s="883"/>
      <c r="X31" s="883"/>
      <c r="Y31" s="873"/>
      <c r="Z31" s="873"/>
      <c r="AA31" s="873"/>
      <c r="AB31" s="873"/>
      <c r="AC31" s="873"/>
      <c r="AD31" s="873"/>
      <c r="AE31" s="873"/>
      <c r="AF31" s="873"/>
      <c r="AG31" s="873"/>
      <c r="AH31" s="873"/>
      <c r="AI31" s="873"/>
      <c r="AJ31" s="873"/>
      <c r="AK31" s="873"/>
      <c r="AL31" s="873"/>
      <c r="AM31" s="873"/>
      <c r="AN31" s="873"/>
      <c r="AO31" s="873"/>
      <c r="AP31" s="873"/>
      <c r="AQ31" s="873"/>
      <c r="AR31" s="873"/>
      <c r="AS31" s="880"/>
      <c r="AT31" s="831"/>
      <c r="AU31" s="831"/>
      <c r="AV31" s="831"/>
      <c r="AW31" s="881"/>
      <c r="AX31" s="873"/>
      <c r="AY31" s="873"/>
      <c r="AZ31" s="873"/>
      <c r="BA31" s="873"/>
      <c r="BB31" s="873"/>
      <c r="BC31" s="873"/>
      <c r="BD31" s="873"/>
      <c r="BE31" s="873"/>
      <c r="BF31" s="873"/>
      <c r="BG31" s="873"/>
    </row>
    <row r="32" spans="1:59" x14ac:dyDescent="0.2">
      <c r="A32" s="882"/>
      <c r="B32" s="882"/>
      <c r="C32" s="882"/>
      <c r="D32" s="882"/>
      <c r="E32" s="882"/>
      <c r="F32" s="882"/>
      <c r="G32" s="882"/>
      <c r="H32" s="882"/>
      <c r="I32" s="883"/>
      <c r="J32" s="883"/>
      <c r="K32" s="883"/>
      <c r="L32" s="883"/>
      <c r="M32" s="883"/>
      <c r="N32" s="883"/>
      <c r="O32" s="883"/>
      <c r="P32" s="883"/>
      <c r="Q32" s="883"/>
      <c r="R32" s="883"/>
      <c r="S32" s="883"/>
      <c r="T32" s="883"/>
      <c r="U32" s="883"/>
      <c r="V32" s="883"/>
      <c r="W32" s="883"/>
      <c r="X32" s="883"/>
      <c r="Y32" s="873"/>
      <c r="Z32" s="873"/>
      <c r="AA32" s="873"/>
      <c r="AB32" s="873"/>
      <c r="AC32" s="873"/>
      <c r="AD32" s="873"/>
      <c r="AE32" s="873"/>
      <c r="AF32" s="873"/>
      <c r="AG32" s="873"/>
      <c r="AH32" s="873"/>
      <c r="AI32" s="873"/>
      <c r="AJ32" s="873"/>
      <c r="AK32" s="873"/>
      <c r="AL32" s="873"/>
      <c r="AM32" s="873"/>
      <c r="AN32" s="873"/>
      <c r="AO32" s="873"/>
      <c r="AP32" s="873"/>
      <c r="AQ32" s="873"/>
      <c r="AR32" s="873"/>
      <c r="AS32" s="880"/>
      <c r="AT32" s="831"/>
      <c r="AU32" s="831"/>
      <c r="AV32" s="831"/>
      <c r="AW32" s="881"/>
      <c r="AX32" s="873"/>
      <c r="AY32" s="873"/>
      <c r="AZ32" s="873"/>
      <c r="BA32" s="873"/>
      <c r="BB32" s="873"/>
      <c r="BC32" s="873"/>
      <c r="BD32" s="873"/>
      <c r="BE32" s="873"/>
      <c r="BF32" s="873"/>
      <c r="BG32" s="873"/>
    </row>
    <row r="33" spans="1:59" ht="23.25" customHeight="1" x14ac:dyDescent="0.2">
      <c r="A33" s="872"/>
      <c r="B33" s="872"/>
      <c r="C33" s="872"/>
      <c r="D33" s="872"/>
      <c r="E33" s="872"/>
      <c r="F33" s="872"/>
      <c r="G33" s="872"/>
      <c r="H33" s="872"/>
      <c r="I33" s="1016" t="s">
        <v>2916</v>
      </c>
      <c r="J33" s="1017"/>
      <c r="K33" s="1017"/>
      <c r="L33" s="1017"/>
      <c r="M33" s="1017"/>
      <c r="N33" s="1017"/>
      <c r="O33" s="1017"/>
      <c r="P33" s="1017"/>
      <c r="Q33" s="1017"/>
      <c r="R33" s="1017"/>
      <c r="S33" s="1017"/>
      <c r="T33" s="1017"/>
      <c r="U33" s="1017"/>
      <c r="V33" s="1017"/>
      <c r="W33" s="1017"/>
      <c r="X33" s="1018"/>
      <c r="Y33" s="873"/>
      <c r="Z33" s="873"/>
      <c r="AA33" s="873"/>
      <c r="AB33" s="873"/>
      <c r="AC33" s="873"/>
      <c r="AD33" s="873"/>
      <c r="AE33" s="873"/>
      <c r="AF33" s="873"/>
      <c r="AG33" s="873"/>
      <c r="AH33" s="873"/>
      <c r="AI33" s="873"/>
      <c r="AJ33" s="873"/>
      <c r="AK33" s="873"/>
      <c r="AL33" s="873"/>
      <c r="AM33" s="873"/>
      <c r="AN33" s="873"/>
      <c r="AO33" s="873"/>
      <c r="AP33" s="873"/>
      <c r="AQ33" s="873"/>
      <c r="AR33" s="873"/>
      <c r="AS33" s="880"/>
      <c r="AT33" s="831"/>
      <c r="AU33" s="831"/>
      <c r="AV33" s="831"/>
      <c r="AW33" s="881"/>
      <c r="AX33" s="873"/>
      <c r="AY33" s="873"/>
      <c r="AZ33" s="873"/>
      <c r="BA33" s="873"/>
      <c r="BB33" s="873"/>
      <c r="BC33" s="873"/>
      <c r="BD33" s="873"/>
      <c r="BE33" s="873"/>
      <c r="BF33" s="873"/>
      <c r="BG33" s="873"/>
    </row>
    <row r="34" spans="1:59" x14ac:dyDescent="0.2">
      <c r="A34" s="872"/>
      <c r="B34" s="872"/>
      <c r="C34" s="872"/>
      <c r="D34" s="872"/>
      <c r="E34" s="872"/>
      <c r="F34" s="872"/>
      <c r="G34" s="872"/>
      <c r="H34" s="872"/>
      <c r="I34" s="883"/>
      <c r="J34" s="883"/>
      <c r="K34" s="883"/>
      <c r="L34" s="883"/>
      <c r="M34" s="883"/>
      <c r="N34" s="883"/>
      <c r="O34" s="883"/>
      <c r="P34" s="883"/>
      <c r="Q34" s="883"/>
      <c r="R34" s="883"/>
      <c r="S34" s="883"/>
      <c r="T34" s="883"/>
      <c r="U34" s="883"/>
      <c r="V34" s="883"/>
      <c r="W34" s="883"/>
      <c r="X34" s="883"/>
      <c r="Y34" s="873"/>
      <c r="Z34" s="873"/>
      <c r="AA34" s="873"/>
      <c r="AB34" s="873"/>
      <c r="AC34" s="873"/>
      <c r="AD34" s="873"/>
      <c r="AE34" s="873"/>
      <c r="AF34" s="873"/>
      <c r="AG34" s="873"/>
      <c r="AH34" s="873"/>
      <c r="AI34" s="873"/>
      <c r="AJ34" s="873"/>
      <c r="AK34" s="873"/>
      <c r="AL34" s="873"/>
      <c r="AM34" s="873"/>
      <c r="AN34" s="873"/>
      <c r="AO34" s="873"/>
      <c r="AP34" s="873"/>
      <c r="AQ34" s="873"/>
      <c r="AR34" s="873"/>
      <c r="AS34" s="880"/>
      <c r="AT34" s="831"/>
      <c r="AU34" s="831"/>
      <c r="AV34" s="831"/>
      <c r="AW34" s="881"/>
      <c r="AX34" s="873"/>
      <c r="AY34" s="873"/>
      <c r="AZ34" s="873"/>
      <c r="BA34" s="873"/>
      <c r="BB34" s="873"/>
      <c r="BC34" s="873"/>
      <c r="BD34" s="873"/>
      <c r="BE34" s="873"/>
      <c r="BF34" s="873"/>
      <c r="BG34" s="873"/>
    </row>
    <row r="35" spans="1:59" x14ac:dyDescent="0.2">
      <c r="A35" s="872"/>
      <c r="B35" s="872"/>
      <c r="C35" s="872"/>
      <c r="D35" s="872"/>
      <c r="E35" s="872"/>
      <c r="F35" s="872"/>
      <c r="G35" s="872"/>
      <c r="H35" s="872"/>
      <c r="I35" s="883"/>
      <c r="J35" s="883"/>
      <c r="K35" s="883"/>
      <c r="L35" s="883"/>
      <c r="M35" s="883"/>
      <c r="N35" s="883"/>
      <c r="O35" s="883"/>
      <c r="P35" s="883"/>
      <c r="Q35" s="883"/>
      <c r="R35" s="883"/>
      <c r="S35" s="883"/>
      <c r="T35" s="883"/>
      <c r="U35" s="883"/>
      <c r="V35" s="883"/>
      <c r="W35" s="883"/>
      <c r="X35" s="883"/>
      <c r="Y35" s="873"/>
      <c r="Z35" s="873"/>
      <c r="AA35" s="873"/>
      <c r="AB35" s="873"/>
      <c r="AC35" s="873"/>
      <c r="AD35" s="873"/>
      <c r="AE35" s="873"/>
      <c r="AF35" s="873"/>
      <c r="AG35" s="873"/>
      <c r="AH35" s="873"/>
      <c r="AI35" s="873"/>
      <c r="AJ35" s="873"/>
      <c r="AK35" s="873"/>
      <c r="AL35" s="873"/>
      <c r="AM35" s="873"/>
      <c r="AN35" s="873"/>
      <c r="AO35" s="873"/>
      <c r="AP35" s="873"/>
      <c r="AQ35" s="873"/>
      <c r="AR35" s="873"/>
      <c r="AS35" s="880"/>
      <c r="AT35" s="831"/>
      <c r="AU35" s="831"/>
      <c r="AV35" s="831"/>
      <c r="AW35" s="881"/>
      <c r="AX35" s="873"/>
      <c r="AY35" s="873"/>
      <c r="AZ35" s="873"/>
      <c r="BA35" s="873"/>
      <c r="BB35" s="873"/>
      <c r="BC35" s="873"/>
      <c r="BD35" s="873"/>
      <c r="BE35" s="873"/>
      <c r="BF35" s="873"/>
      <c r="BG35" s="873"/>
    </row>
    <row r="36" spans="1:59" x14ac:dyDescent="0.2">
      <c r="A36" s="891"/>
      <c r="B36" s="891"/>
      <c r="C36" s="891"/>
      <c r="D36" s="891"/>
      <c r="E36" s="891"/>
      <c r="F36" s="891"/>
      <c r="G36" s="891"/>
      <c r="H36" s="891"/>
      <c r="I36" s="869" t="s">
        <v>1009</v>
      </c>
      <c r="J36" s="870"/>
      <c r="K36" s="870"/>
      <c r="L36" s="870"/>
      <c r="M36" s="870"/>
      <c r="N36" s="870"/>
      <c r="O36" s="870"/>
      <c r="P36" s="870"/>
      <c r="Q36" s="870"/>
      <c r="R36" s="870"/>
      <c r="S36" s="870"/>
      <c r="T36" s="870"/>
      <c r="U36" s="870"/>
      <c r="V36" s="870"/>
      <c r="W36" s="870"/>
      <c r="X36" s="870"/>
      <c r="Y36" s="854"/>
      <c r="Z36" s="855"/>
      <c r="AA36" s="855"/>
      <c r="AB36" s="855"/>
      <c r="AC36" s="856"/>
      <c r="AD36" s="854"/>
      <c r="AE36" s="855"/>
      <c r="AF36" s="855"/>
      <c r="AG36" s="855"/>
      <c r="AH36" s="856"/>
      <c r="AI36" s="854"/>
      <c r="AJ36" s="855"/>
      <c r="AK36" s="855"/>
      <c r="AL36" s="855"/>
      <c r="AM36" s="856"/>
      <c r="AN36" s="854"/>
      <c r="AO36" s="855"/>
      <c r="AP36" s="855"/>
      <c r="AQ36" s="855"/>
      <c r="AR36" s="856"/>
      <c r="AS36" s="854"/>
      <c r="AT36" s="855"/>
      <c r="AU36" s="855"/>
      <c r="AV36" s="855"/>
      <c r="AW36" s="856"/>
      <c r="AX36" s="854"/>
      <c r="AY36" s="855"/>
      <c r="AZ36" s="855"/>
      <c r="BA36" s="855"/>
      <c r="BB36" s="856"/>
      <c r="BC36" s="854"/>
      <c r="BD36" s="855"/>
      <c r="BE36" s="855"/>
      <c r="BF36" s="855"/>
      <c r="BG36" s="855"/>
    </row>
    <row r="37" spans="1:59" x14ac:dyDescent="0.2">
      <c r="A37" s="895"/>
      <c r="B37" s="895"/>
      <c r="C37" s="895"/>
      <c r="D37" s="895"/>
      <c r="E37" s="895"/>
      <c r="F37" s="895"/>
      <c r="G37" s="895"/>
      <c r="H37" s="895"/>
      <c r="I37" s="896" t="s">
        <v>1065</v>
      </c>
      <c r="J37" s="897"/>
      <c r="K37" s="897"/>
      <c r="L37" s="897"/>
      <c r="M37" s="897"/>
      <c r="N37" s="897"/>
      <c r="O37" s="897"/>
      <c r="P37" s="897"/>
      <c r="Q37" s="897"/>
      <c r="R37" s="897"/>
      <c r="S37" s="897"/>
      <c r="T37" s="897"/>
      <c r="U37" s="897"/>
      <c r="V37" s="897"/>
      <c r="W37" s="897"/>
      <c r="X37" s="897"/>
      <c r="Y37" s="865"/>
      <c r="Z37" s="866"/>
      <c r="AA37" s="866"/>
      <c r="AB37" s="866"/>
      <c r="AC37" s="867"/>
      <c r="AD37" s="865"/>
      <c r="AE37" s="866"/>
      <c r="AF37" s="866"/>
      <c r="AG37" s="866"/>
      <c r="AH37" s="867"/>
      <c r="AI37" s="865"/>
      <c r="AJ37" s="866"/>
      <c r="AK37" s="866"/>
      <c r="AL37" s="866"/>
      <c r="AM37" s="867"/>
      <c r="AN37" s="865"/>
      <c r="AO37" s="866"/>
      <c r="AP37" s="866"/>
      <c r="AQ37" s="866"/>
      <c r="AR37" s="867"/>
      <c r="AS37" s="865"/>
      <c r="AT37" s="866"/>
      <c r="AU37" s="866"/>
      <c r="AV37" s="866"/>
      <c r="AW37" s="867"/>
      <c r="AX37" s="865"/>
      <c r="AY37" s="866"/>
      <c r="AZ37" s="866"/>
      <c r="BA37" s="866"/>
      <c r="BB37" s="867"/>
      <c r="BC37" s="865"/>
      <c r="BD37" s="866"/>
      <c r="BE37" s="866"/>
      <c r="BF37" s="866"/>
      <c r="BG37" s="866"/>
    </row>
    <row r="38" spans="1:59" x14ac:dyDescent="0.2">
      <c r="A38" s="444"/>
      <c r="B38" s="444"/>
      <c r="C38" s="444"/>
      <c r="D38" s="444"/>
      <c r="E38" s="444"/>
      <c r="F38" s="444"/>
      <c r="G38" s="445"/>
      <c r="H38" s="444"/>
      <c r="I38" s="898" t="s">
        <v>1066</v>
      </c>
      <c r="J38" s="899"/>
      <c r="K38" s="899"/>
      <c r="L38" s="899"/>
      <c r="M38" s="899"/>
      <c r="N38" s="899"/>
      <c r="O38" s="899"/>
      <c r="P38" s="899"/>
      <c r="Q38" s="899"/>
      <c r="R38" s="899"/>
      <c r="S38" s="899"/>
      <c r="T38" s="899"/>
      <c r="U38" s="899"/>
      <c r="V38" s="899"/>
      <c r="W38" s="899"/>
      <c r="X38" s="899"/>
      <c r="Y38" s="888"/>
      <c r="Z38" s="889"/>
      <c r="AA38" s="889"/>
      <c r="AB38" s="889"/>
      <c r="AC38" s="890"/>
      <c r="AD38" s="888"/>
      <c r="AE38" s="889"/>
      <c r="AF38" s="889"/>
      <c r="AG38" s="889"/>
      <c r="AH38" s="890"/>
      <c r="AI38" s="888"/>
      <c r="AJ38" s="889"/>
      <c r="AK38" s="889"/>
      <c r="AL38" s="889"/>
      <c r="AM38" s="890"/>
      <c r="AN38" s="888"/>
      <c r="AO38" s="889"/>
      <c r="AP38" s="889"/>
      <c r="AQ38" s="889"/>
      <c r="AR38" s="890"/>
      <c r="AS38" s="885"/>
      <c r="AT38" s="886"/>
      <c r="AU38" s="886"/>
      <c r="AV38" s="886"/>
      <c r="AW38" s="887"/>
      <c r="AX38" s="888"/>
      <c r="AY38" s="889"/>
      <c r="AZ38" s="889"/>
      <c r="BA38" s="889"/>
      <c r="BB38" s="890"/>
      <c r="BC38" s="888"/>
      <c r="BD38" s="889"/>
      <c r="BE38" s="889"/>
      <c r="BF38" s="889"/>
      <c r="BG38" s="889"/>
    </row>
    <row r="39" spans="1:59" x14ac:dyDescent="0.2">
      <c r="A39" s="892">
        <v>4181</v>
      </c>
      <c r="B39" s="892"/>
      <c r="C39" s="892"/>
      <c r="D39" s="892"/>
      <c r="E39" s="892"/>
      <c r="F39" s="892"/>
      <c r="G39" s="892"/>
      <c r="H39" s="892"/>
      <c r="I39" s="893" t="s">
        <v>988</v>
      </c>
      <c r="J39" s="894"/>
      <c r="K39" s="894"/>
      <c r="L39" s="894"/>
      <c r="M39" s="894"/>
      <c r="N39" s="894"/>
      <c r="O39" s="894"/>
      <c r="P39" s="894"/>
      <c r="Q39" s="894"/>
      <c r="R39" s="894"/>
      <c r="S39" s="894"/>
      <c r="T39" s="894"/>
      <c r="U39" s="894"/>
      <c r="V39" s="894"/>
      <c r="W39" s="894"/>
      <c r="X39" s="894"/>
      <c r="Y39" s="798"/>
      <c r="Z39" s="798"/>
      <c r="AA39" s="798"/>
      <c r="AB39" s="798"/>
      <c r="AC39" s="798"/>
      <c r="AD39" s="798"/>
      <c r="AE39" s="798"/>
      <c r="AF39" s="798"/>
      <c r="AG39" s="798"/>
      <c r="AH39" s="798"/>
      <c r="AI39" s="798"/>
      <c r="AJ39" s="798"/>
      <c r="AK39" s="798"/>
      <c r="AL39" s="798"/>
      <c r="AM39" s="798"/>
      <c r="AN39" s="798"/>
      <c r="AO39" s="798"/>
      <c r="AP39" s="798"/>
      <c r="AQ39" s="798"/>
      <c r="AR39" s="798"/>
      <c r="AS39" s="900"/>
      <c r="AT39" s="901"/>
      <c r="AU39" s="901"/>
      <c r="AV39" s="901"/>
      <c r="AW39" s="902"/>
      <c r="AX39" s="798"/>
      <c r="AY39" s="798"/>
      <c r="AZ39" s="798"/>
      <c r="BA39" s="798"/>
      <c r="BB39" s="798"/>
      <c r="BC39" s="798"/>
      <c r="BD39" s="798"/>
      <c r="BE39" s="798"/>
      <c r="BF39" s="798"/>
      <c r="BG39" s="798"/>
    </row>
    <row r="40" spans="1:59" x14ac:dyDescent="0.2">
      <c r="A40" s="903">
        <v>4198</v>
      </c>
      <c r="B40" s="903"/>
      <c r="C40" s="903"/>
      <c r="D40" s="903"/>
      <c r="E40" s="903"/>
      <c r="F40" s="903"/>
      <c r="G40" s="903"/>
      <c r="H40" s="903"/>
      <c r="I40" s="893" t="s">
        <v>965</v>
      </c>
      <c r="J40" s="894"/>
      <c r="K40" s="894"/>
      <c r="L40" s="894"/>
      <c r="M40" s="894"/>
      <c r="N40" s="894"/>
      <c r="O40" s="894"/>
      <c r="P40" s="894"/>
      <c r="Q40" s="894"/>
      <c r="R40" s="894"/>
      <c r="S40" s="894"/>
      <c r="T40" s="894"/>
      <c r="U40" s="894"/>
      <c r="V40" s="894"/>
      <c r="W40" s="894"/>
      <c r="X40" s="894"/>
      <c r="Y40" s="798"/>
      <c r="Z40" s="798"/>
      <c r="AA40" s="798"/>
      <c r="AB40" s="798"/>
      <c r="AC40" s="798"/>
      <c r="AD40" s="798"/>
      <c r="AE40" s="798"/>
      <c r="AF40" s="798"/>
      <c r="AG40" s="798"/>
      <c r="AH40" s="798"/>
      <c r="AI40" s="798"/>
      <c r="AJ40" s="798"/>
      <c r="AK40" s="798"/>
      <c r="AL40" s="798"/>
      <c r="AM40" s="798"/>
      <c r="AN40" s="798"/>
      <c r="AO40" s="798"/>
      <c r="AP40" s="798"/>
      <c r="AQ40" s="798"/>
      <c r="AR40" s="798"/>
      <c r="AS40" s="900"/>
      <c r="AT40" s="901"/>
      <c r="AU40" s="901"/>
      <c r="AV40" s="901"/>
      <c r="AW40" s="902"/>
      <c r="AX40" s="798"/>
      <c r="AY40" s="798"/>
      <c r="AZ40" s="798"/>
      <c r="BA40" s="798"/>
      <c r="BB40" s="798"/>
      <c r="BC40" s="798"/>
      <c r="BD40" s="798"/>
      <c r="BE40" s="798"/>
      <c r="BF40" s="798"/>
      <c r="BG40" s="798"/>
    </row>
    <row r="41" spans="1:59" x14ac:dyDescent="0.2">
      <c r="A41" s="806">
        <v>4687</v>
      </c>
      <c r="B41" s="806"/>
      <c r="C41" s="806"/>
      <c r="D41" s="806"/>
      <c r="E41" s="806"/>
      <c r="F41" s="806"/>
      <c r="G41" s="806"/>
      <c r="H41" s="806"/>
      <c r="I41" s="807" t="s">
        <v>2818</v>
      </c>
      <c r="J41" s="808"/>
      <c r="K41" s="808"/>
      <c r="L41" s="808"/>
      <c r="M41" s="808"/>
      <c r="N41" s="808"/>
      <c r="O41" s="808"/>
      <c r="P41" s="808"/>
      <c r="Q41" s="808"/>
      <c r="R41" s="808"/>
      <c r="S41" s="808"/>
      <c r="T41" s="808"/>
      <c r="U41" s="808"/>
      <c r="V41" s="808"/>
      <c r="W41" s="808"/>
      <c r="X41" s="808"/>
      <c r="Y41" s="793"/>
      <c r="Z41" s="793"/>
      <c r="AA41" s="793"/>
      <c r="AB41" s="793"/>
      <c r="AC41" s="793"/>
      <c r="AD41" s="793"/>
      <c r="AE41" s="793"/>
      <c r="AF41" s="793"/>
      <c r="AG41" s="793"/>
      <c r="AH41" s="793"/>
      <c r="AI41" s="793"/>
      <c r="AJ41" s="793"/>
      <c r="AK41" s="793"/>
      <c r="AL41" s="793"/>
      <c r="AM41" s="793"/>
      <c r="AN41" s="793"/>
      <c r="AO41" s="793"/>
      <c r="AP41" s="793"/>
      <c r="AQ41" s="793"/>
      <c r="AR41" s="793"/>
      <c r="AS41" s="803"/>
      <c r="AT41" s="804"/>
      <c r="AU41" s="804"/>
      <c r="AV41" s="804"/>
      <c r="AW41" s="805"/>
      <c r="AX41" s="793"/>
      <c r="AY41" s="793"/>
      <c r="AZ41" s="793"/>
      <c r="BA41" s="793"/>
      <c r="BB41" s="793"/>
      <c r="BC41" s="793"/>
      <c r="BD41" s="793"/>
      <c r="BE41" s="793"/>
      <c r="BF41" s="793"/>
      <c r="BG41" s="793"/>
    </row>
    <row r="42" spans="1:59" x14ac:dyDescent="0.2">
      <c r="A42" s="892">
        <v>487</v>
      </c>
      <c r="B42" s="892"/>
      <c r="C42" s="892"/>
      <c r="D42" s="892"/>
      <c r="E42" s="892"/>
      <c r="F42" s="892"/>
      <c r="G42" s="892"/>
      <c r="H42" s="892"/>
      <c r="I42" s="893" t="s">
        <v>987</v>
      </c>
      <c r="J42" s="894"/>
      <c r="K42" s="894"/>
      <c r="L42" s="894"/>
      <c r="M42" s="894"/>
      <c r="N42" s="894"/>
      <c r="O42" s="894"/>
      <c r="P42" s="894"/>
      <c r="Q42" s="894"/>
      <c r="R42" s="894"/>
      <c r="S42" s="894"/>
      <c r="T42" s="894"/>
      <c r="U42" s="894"/>
      <c r="V42" s="894"/>
      <c r="W42" s="894"/>
      <c r="X42" s="894"/>
      <c r="Y42" s="798"/>
      <c r="Z42" s="798"/>
      <c r="AA42" s="798"/>
      <c r="AB42" s="798"/>
      <c r="AC42" s="798"/>
      <c r="AD42" s="798"/>
      <c r="AE42" s="798"/>
      <c r="AF42" s="798"/>
      <c r="AG42" s="798"/>
      <c r="AH42" s="798"/>
      <c r="AI42" s="798"/>
      <c r="AJ42" s="798"/>
      <c r="AK42" s="798"/>
      <c r="AL42" s="798"/>
      <c r="AM42" s="798"/>
      <c r="AN42" s="798"/>
      <c r="AO42" s="798"/>
      <c r="AP42" s="798"/>
      <c r="AQ42" s="798"/>
      <c r="AR42" s="798"/>
      <c r="AS42" s="900"/>
      <c r="AT42" s="901"/>
      <c r="AU42" s="901"/>
      <c r="AV42" s="901"/>
      <c r="AW42" s="902"/>
      <c r="AX42" s="798"/>
      <c r="AY42" s="798"/>
      <c r="AZ42" s="798"/>
      <c r="BA42" s="798"/>
      <c r="BB42" s="798"/>
      <c r="BC42" s="798"/>
      <c r="BD42" s="798"/>
      <c r="BE42" s="798"/>
      <c r="BF42" s="798"/>
      <c r="BG42" s="798"/>
    </row>
    <row r="43" spans="1:59" x14ac:dyDescent="0.2">
      <c r="A43" s="907"/>
      <c r="B43" s="907"/>
      <c r="C43" s="907"/>
      <c r="D43" s="907"/>
      <c r="E43" s="907"/>
      <c r="F43" s="907"/>
      <c r="G43" s="907"/>
      <c r="H43" s="907"/>
      <c r="I43" s="800" t="s">
        <v>1010</v>
      </c>
      <c r="J43" s="801"/>
      <c r="K43" s="801"/>
      <c r="L43" s="801"/>
      <c r="M43" s="801"/>
      <c r="N43" s="801"/>
      <c r="O43" s="801"/>
      <c r="P43" s="801"/>
      <c r="Q43" s="801"/>
      <c r="R43" s="801"/>
      <c r="S43" s="801"/>
      <c r="T43" s="801"/>
      <c r="U43" s="801"/>
      <c r="V43" s="801"/>
      <c r="W43" s="801"/>
      <c r="X43" s="801"/>
      <c r="Y43" s="802"/>
      <c r="Z43" s="802"/>
      <c r="AA43" s="802"/>
      <c r="AB43" s="802"/>
      <c r="AC43" s="802"/>
      <c r="AD43" s="802"/>
      <c r="AE43" s="802"/>
      <c r="AF43" s="802"/>
      <c r="AG43" s="802"/>
      <c r="AH43" s="802"/>
      <c r="AI43" s="802"/>
      <c r="AJ43" s="802"/>
      <c r="AK43" s="802"/>
      <c r="AL43" s="802"/>
      <c r="AM43" s="802"/>
      <c r="AN43" s="802"/>
      <c r="AO43" s="802"/>
      <c r="AP43" s="802"/>
      <c r="AQ43" s="802"/>
      <c r="AR43" s="802"/>
      <c r="AS43" s="844"/>
      <c r="AT43" s="845"/>
      <c r="AU43" s="845"/>
      <c r="AV43" s="845"/>
      <c r="AW43" s="846"/>
      <c r="AX43" s="802"/>
      <c r="AY43" s="802"/>
      <c r="AZ43" s="802"/>
      <c r="BA43" s="802"/>
      <c r="BB43" s="802"/>
      <c r="BC43" s="802"/>
      <c r="BD43" s="802"/>
      <c r="BE43" s="802"/>
      <c r="BF43" s="802"/>
      <c r="BG43" s="802"/>
    </row>
    <row r="44" spans="1:59" x14ac:dyDescent="0.2">
      <c r="A44" s="904" t="s">
        <v>966</v>
      </c>
      <c r="B44" s="904"/>
      <c r="C44" s="904"/>
      <c r="D44" s="904"/>
      <c r="E44" s="904"/>
      <c r="F44" s="904"/>
      <c r="G44" s="904"/>
      <c r="H44" s="904"/>
      <c r="I44" s="905" t="s">
        <v>967</v>
      </c>
      <c r="J44" s="906"/>
      <c r="K44" s="906"/>
      <c r="L44" s="906"/>
      <c r="M44" s="906"/>
      <c r="N44" s="906"/>
      <c r="O44" s="906"/>
      <c r="P44" s="906"/>
      <c r="Q44" s="906"/>
      <c r="R44" s="906"/>
      <c r="S44" s="906"/>
      <c r="T44" s="906"/>
      <c r="U44" s="906"/>
      <c r="V44" s="906"/>
      <c r="W44" s="906"/>
      <c r="X44" s="906"/>
      <c r="Y44" s="798"/>
      <c r="Z44" s="798"/>
      <c r="AA44" s="798"/>
      <c r="AB44" s="798"/>
      <c r="AC44" s="798"/>
      <c r="AD44" s="798"/>
      <c r="AE44" s="798"/>
      <c r="AF44" s="798"/>
      <c r="AG44" s="798"/>
      <c r="AH44" s="798"/>
      <c r="AI44" s="798"/>
      <c r="AJ44" s="798"/>
      <c r="AK44" s="798"/>
      <c r="AL44" s="798"/>
      <c r="AM44" s="798"/>
      <c r="AN44" s="798"/>
      <c r="AO44" s="798"/>
      <c r="AP44" s="798"/>
      <c r="AQ44" s="798"/>
      <c r="AR44" s="798"/>
      <c r="AS44" s="900"/>
      <c r="AT44" s="901"/>
      <c r="AU44" s="901"/>
      <c r="AV44" s="901"/>
      <c r="AW44" s="902"/>
      <c r="AX44" s="798"/>
      <c r="AY44" s="798"/>
      <c r="AZ44" s="798"/>
      <c r="BA44" s="798"/>
      <c r="BB44" s="798"/>
      <c r="BC44" s="798"/>
      <c r="BD44" s="798"/>
      <c r="BE44" s="798"/>
      <c r="BF44" s="798"/>
      <c r="BG44" s="798"/>
    </row>
    <row r="45" spans="1:59" x14ac:dyDescent="0.2">
      <c r="A45" s="835"/>
      <c r="B45" s="835"/>
      <c r="C45" s="835"/>
      <c r="D45" s="835"/>
      <c r="E45" s="835"/>
      <c r="F45" s="835"/>
      <c r="G45" s="835"/>
      <c r="H45" s="835"/>
      <c r="I45" s="908"/>
      <c r="J45" s="908"/>
      <c r="K45" s="908"/>
      <c r="L45" s="908"/>
      <c r="M45" s="908"/>
      <c r="N45" s="908"/>
      <c r="O45" s="908"/>
      <c r="P45" s="908"/>
      <c r="Q45" s="908"/>
      <c r="R45" s="908"/>
      <c r="S45" s="908"/>
      <c r="T45" s="908"/>
      <c r="U45" s="908"/>
      <c r="V45" s="908"/>
      <c r="W45" s="908"/>
      <c r="X45" s="908"/>
      <c r="Y45" s="798"/>
      <c r="Z45" s="798"/>
      <c r="AA45" s="798"/>
      <c r="AB45" s="798"/>
      <c r="AC45" s="798"/>
      <c r="AD45" s="798"/>
      <c r="AE45" s="798"/>
      <c r="AF45" s="798"/>
      <c r="AG45" s="798"/>
      <c r="AH45" s="798"/>
      <c r="AI45" s="798"/>
      <c r="AJ45" s="798"/>
      <c r="AK45" s="798"/>
      <c r="AL45" s="798"/>
      <c r="AM45" s="798"/>
      <c r="AN45" s="798"/>
      <c r="AO45" s="798"/>
      <c r="AP45" s="798"/>
      <c r="AQ45" s="798"/>
      <c r="AR45" s="798"/>
      <c r="AS45" s="900"/>
      <c r="AT45" s="901"/>
      <c r="AU45" s="901"/>
      <c r="AV45" s="901"/>
      <c r="AW45" s="902"/>
      <c r="AX45" s="798"/>
      <c r="AY45" s="798"/>
      <c r="AZ45" s="798"/>
      <c r="BA45" s="798"/>
      <c r="BB45" s="798"/>
      <c r="BC45" s="798"/>
      <c r="BD45" s="798"/>
      <c r="BE45" s="798"/>
      <c r="BF45" s="798"/>
      <c r="BG45" s="798"/>
    </row>
    <row r="46" spans="1:59" x14ac:dyDescent="0.2">
      <c r="A46" s="904" t="s">
        <v>1011</v>
      </c>
      <c r="B46" s="904"/>
      <c r="C46" s="904"/>
      <c r="D46" s="904"/>
      <c r="E46" s="904"/>
      <c r="F46" s="904"/>
      <c r="G46" s="904"/>
      <c r="H46" s="904"/>
      <c r="I46" s="905" t="s">
        <v>968</v>
      </c>
      <c r="J46" s="906"/>
      <c r="K46" s="906"/>
      <c r="L46" s="906"/>
      <c r="M46" s="906"/>
      <c r="N46" s="906"/>
      <c r="O46" s="906"/>
      <c r="P46" s="906"/>
      <c r="Q46" s="906"/>
      <c r="R46" s="906"/>
      <c r="S46" s="906"/>
      <c r="T46" s="906"/>
      <c r="U46" s="906"/>
      <c r="V46" s="906"/>
      <c r="W46" s="906"/>
      <c r="X46" s="906"/>
      <c r="Y46" s="798"/>
      <c r="Z46" s="798"/>
      <c r="AA46" s="798"/>
      <c r="AB46" s="798"/>
      <c r="AC46" s="798"/>
      <c r="AD46" s="798"/>
      <c r="AE46" s="798"/>
      <c r="AF46" s="798"/>
      <c r="AG46" s="798"/>
      <c r="AH46" s="798"/>
      <c r="AI46" s="798"/>
      <c r="AJ46" s="798"/>
      <c r="AK46" s="798"/>
      <c r="AL46" s="798"/>
      <c r="AM46" s="798"/>
      <c r="AN46" s="798"/>
      <c r="AO46" s="798"/>
      <c r="AP46" s="798"/>
      <c r="AQ46" s="798"/>
      <c r="AR46" s="798"/>
      <c r="AS46" s="900"/>
      <c r="AT46" s="901"/>
      <c r="AU46" s="901"/>
      <c r="AV46" s="901"/>
      <c r="AW46" s="902"/>
      <c r="AX46" s="798"/>
      <c r="AY46" s="798"/>
      <c r="AZ46" s="798"/>
      <c r="BA46" s="798"/>
      <c r="BB46" s="798"/>
      <c r="BC46" s="798"/>
      <c r="BD46" s="798"/>
      <c r="BE46" s="798"/>
      <c r="BF46" s="798"/>
      <c r="BG46" s="798"/>
    </row>
    <row r="47" spans="1:59" x14ac:dyDescent="0.2">
      <c r="A47" s="835"/>
      <c r="B47" s="835"/>
      <c r="C47" s="835"/>
      <c r="D47" s="835"/>
      <c r="E47" s="835"/>
      <c r="F47" s="835"/>
      <c r="G47" s="835"/>
      <c r="H47" s="835"/>
      <c r="I47" s="908"/>
      <c r="J47" s="908"/>
      <c r="K47" s="908"/>
      <c r="L47" s="908"/>
      <c r="M47" s="908"/>
      <c r="N47" s="908"/>
      <c r="O47" s="908"/>
      <c r="P47" s="908"/>
      <c r="Q47" s="908"/>
      <c r="R47" s="908"/>
      <c r="S47" s="908"/>
      <c r="T47" s="908"/>
      <c r="U47" s="908"/>
      <c r="V47" s="908"/>
      <c r="W47" s="908"/>
      <c r="X47" s="908"/>
      <c r="Y47" s="798"/>
      <c r="Z47" s="798"/>
      <c r="AA47" s="798"/>
      <c r="AB47" s="798"/>
      <c r="AC47" s="798"/>
      <c r="AD47" s="798"/>
      <c r="AE47" s="798"/>
      <c r="AF47" s="798"/>
      <c r="AG47" s="798"/>
      <c r="AH47" s="798"/>
      <c r="AI47" s="798"/>
      <c r="AJ47" s="798"/>
      <c r="AK47" s="798"/>
      <c r="AL47" s="798"/>
      <c r="AM47" s="798"/>
      <c r="AN47" s="798"/>
      <c r="AO47" s="798"/>
      <c r="AP47" s="798"/>
      <c r="AQ47" s="798"/>
      <c r="AR47" s="798"/>
      <c r="AS47" s="900"/>
      <c r="AT47" s="901"/>
      <c r="AU47" s="901"/>
      <c r="AV47" s="901"/>
      <c r="AW47" s="902"/>
      <c r="AX47" s="798"/>
      <c r="AY47" s="798"/>
      <c r="AZ47" s="798"/>
      <c r="BA47" s="798"/>
      <c r="BB47" s="798"/>
      <c r="BC47" s="798"/>
      <c r="BD47" s="798"/>
      <c r="BE47" s="798"/>
      <c r="BF47" s="798"/>
      <c r="BG47" s="798"/>
    </row>
    <row r="48" spans="1:59" x14ac:dyDescent="0.2">
      <c r="A48" s="904"/>
      <c r="B48" s="904"/>
      <c r="C48" s="904"/>
      <c r="D48" s="904"/>
      <c r="E48" s="904"/>
      <c r="F48" s="904"/>
      <c r="G48" s="904"/>
      <c r="H48" s="904"/>
      <c r="I48" s="905" t="s">
        <v>990</v>
      </c>
      <c r="J48" s="906"/>
      <c r="K48" s="906"/>
      <c r="L48" s="906"/>
      <c r="M48" s="906"/>
      <c r="N48" s="906"/>
      <c r="O48" s="906"/>
      <c r="P48" s="906"/>
      <c r="Q48" s="906"/>
      <c r="R48" s="906"/>
      <c r="S48" s="906"/>
      <c r="T48" s="906"/>
      <c r="U48" s="906"/>
      <c r="V48" s="906"/>
      <c r="W48" s="906"/>
      <c r="X48" s="906"/>
      <c r="Y48" s="798"/>
      <c r="Z48" s="798"/>
      <c r="AA48" s="798"/>
      <c r="AB48" s="798"/>
      <c r="AC48" s="798"/>
      <c r="AD48" s="798"/>
      <c r="AE48" s="798"/>
      <c r="AF48" s="798"/>
      <c r="AG48" s="798"/>
      <c r="AH48" s="798"/>
      <c r="AI48" s="798"/>
      <c r="AJ48" s="798"/>
      <c r="AK48" s="798"/>
      <c r="AL48" s="798"/>
      <c r="AM48" s="798"/>
      <c r="AN48" s="798"/>
      <c r="AO48" s="798"/>
      <c r="AP48" s="798"/>
      <c r="AQ48" s="798"/>
      <c r="AR48" s="798"/>
      <c r="AS48" s="900"/>
      <c r="AT48" s="901"/>
      <c r="AU48" s="901"/>
      <c r="AV48" s="901"/>
      <c r="AW48" s="902"/>
      <c r="AX48" s="798"/>
      <c r="AY48" s="798"/>
      <c r="AZ48" s="798"/>
      <c r="BA48" s="798"/>
      <c r="BB48" s="798"/>
      <c r="BC48" s="798"/>
      <c r="BD48" s="798"/>
      <c r="BE48" s="798"/>
      <c r="BF48" s="798"/>
      <c r="BG48" s="798"/>
    </row>
    <row r="49" spans="1:59" x14ac:dyDescent="0.2">
      <c r="A49" s="909"/>
      <c r="B49" s="909"/>
      <c r="C49" s="909"/>
      <c r="D49" s="909"/>
      <c r="E49" s="909"/>
      <c r="F49" s="909"/>
      <c r="G49" s="909"/>
      <c r="H49" s="909"/>
      <c r="I49" s="910" t="s">
        <v>1012</v>
      </c>
      <c r="J49" s="911"/>
      <c r="K49" s="911"/>
      <c r="L49" s="911"/>
      <c r="M49" s="911"/>
      <c r="N49" s="911"/>
      <c r="O49" s="911"/>
      <c r="P49" s="911"/>
      <c r="Q49" s="911"/>
      <c r="R49" s="911"/>
      <c r="S49" s="911"/>
      <c r="T49" s="911"/>
      <c r="U49" s="911"/>
      <c r="V49" s="911"/>
      <c r="W49" s="911"/>
      <c r="X49" s="911"/>
      <c r="Y49" s="798"/>
      <c r="Z49" s="798"/>
      <c r="AA49" s="798"/>
      <c r="AB49" s="798"/>
      <c r="AC49" s="798"/>
      <c r="AD49" s="798"/>
      <c r="AE49" s="798"/>
      <c r="AF49" s="798"/>
      <c r="AG49" s="798"/>
      <c r="AH49" s="798"/>
      <c r="AI49" s="798"/>
      <c r="AJ49" s="798"/>
      <c r="AK49" s="798"/>
      <c r="AL49" s="798"/>
      <c r="AM49" s="798"/>
      <c r="AN49" s="798"/>
      <c r="AO49" s="798"/>
      <c r="AP49" s="798"/>
      <c r="AQ49" s="798"/>
      <c r="AR49" s="798"/>
      <c r="AS49" s="900"/>
      <c r="AT49" s="901"/>
      <c r="AU49" s="901"/>
      <c r="AV49" s="901"/>
      <c r="AW49" s="902"/>
      <c r="AX49" s="798"/>
      <c r="AY49" s="798"/>
      <c r="AZ49" s="798"/>
      <c r="BA49" s="798"/>
      <c r="BB49" s="798"/>
      <c r="BC49" s="798"/>
      <c r="BD49" s="798"/>
      <c r="BE49" s="798"/>
      <c r="BF49" s="798"/>
      <c r="BG49" s="798"/>
    </row>
    <row r="50" spans="1:59" x14ac:dyDescent="0.2">
      <c r="A50" s="835"/>
      <c r="B50" s="835"/>
      <c r="C50" s="835"/>
      <c r="D50" s="835"/>
      <c r="E50" s="835"/>
      <c r="F50" s="835"/>
      <c r="G50" s="835"/>
      <c r="H50" s="835"/>
      <c r="I50" s="873"/>
      <c r="J50" s="873"/>
      <c r="K50" s="873"/>
      <c r="L50" s="873"/>
      <c r="M50" s="873"/>
      <c r="N50" s="873"/>
      <c r="O50" s="873"/>
      <c r="P50" s="873"/>
      <c r="Q50" s="873"/>
      <c r="R50" s="873"/>
      <c r="S50" s="873"/>
      <c r="T50" s="873"/>
      <c r="U50" s="873"/>
      <c r="V50" s="873"/>
      <c r="W50" s="873"/>
      <c r="X50" s="873"/>
      <c r="Y50" s="798"/>
      <c r="Z50" s="798"/>
      <c r="AA50" s="798"/>
      <c r="AB50" s="798"/>
      <c r="AC50" s="798"/>
      <c r="AD50" s="798"/>
      <c r="AE50" s="798"/>
      <c r="AF50" s="798"/>
      <c r="AG50" s="798"/>
      <c r="AH50" s="798"/>
      <c r="AI50" s="798"/>
      <c r="AJ50" s="798"/>
      <c r="AK50" s="798"/>
      <c r="AL50" s="798"/>
      <c r="AM50" s="798"/>
      <c r="AN50" s="798"/>
      <c r="AO50" s="798"/>
      <c r="AP50" s="798"/>
      <c r="AQ50" s="798"/>
      <c r="AR50" s="798"/>
      <c r="AS50" s="900"/>
      <c r="AT50" s="901"/>
      <c r="AU50" s="901"/>
      <c r="AV50" s="901"/>
      <c r="AW50" s="902"/>
      <c r="AX50" s="798"/>
      <c r="AY50" s="798"/>
      <c r="AZ50" s="798"/>
      <c r="BA50" s="798"/>
      <c r="BB50" s="798"/>
      <c r="BC50" s="798"/>
      <c r="BD50" s="798"/>
      <c r="BE50" s="798"/>
      <c r="BF50" s="798"/>
      <c r="BG50" s="798"/>
    </row>
    <row r="51" spans="1:59" x14ac:dyDescent="0.2">
      <c r="A51" s="912"/>
      <c r="B51" s="913"/>
      <c r="C51" s="913"/>
      <c r="D51" s="913"/>
      <c r="E51" s="913"/>
      <c r="F51" s="913"/>
      <c r="G51" s="913"/>
      <c r="H51" s="914"/>
      <c r="I51" s="869" t="s">
        <v>1013</v>
      </c>
      <c r="J51" s="870"/>
      <c r="K51" s="870"/>
      <c r="L51" s="870"/>
      <c r="M51" s="870"/>
      <c r="N51" s="870"/>
      <c r="O51" s="870"/>
      <c r="P51" s="870"/>
      <c r="Q51" s="870"/>
      <c r="R51" s="870"/>
      <c r="S51" s="870"/>
      <c r="T51" s="870"/>
      <c r="U51" s="870"/>
      <c r="V51" s="870"/>
      <c r="W51" s="870"/>
      <c r="X51" s="870"/>
      <c r="Y51" s="854"/>
      <c r="Z51" s="855"/>
      <c r="AA51" s="855"/>
      <c r="AB51" s="855"/>
      <c r="AC51" s="856"/>
      <c r="AD51" s="854"/>
      <c r="AE51" s="855"/>
      <c r="AF51" s="855"/>
      <c r="AG51" s="855"/>
      <c r="AH51" s="856"/>
      <c r="AI51" s="854"/>
      <c r="AJ51" s="855"/>
      <c r="AK51" s="855"/>
      <c r="AL51" s="855"/>
      <c r="AM51" s="856"/>
      <c r="AN51" s="854"/>
      <c r="AO51" s="855"/>
      <c r="AP51" s="855"/>
      <c r="AQ51" s="855"/>
      <c r="AR51" s="856"/>
      <c r="AS51" s="854"/>
      <c r="AT51" s="855"/>
      <c r="AU51" s="855"/>
      <c r="AV51" s="855"/>
      <c r="AW51" s="856"/>
      <c r="AX51" s="854"/>
      <c r="AY51" s="855"/>
      <c r="AZ51" s="855"/>
      <c r="BA51" s="855"/>
      <c r="BB51" s="856"/>
      <c r="BC51" s="854"/>
      <c r="BD51" s="855"/>
      <c r="BE51" s="855"/>
      <c r="BF51" s="855"/>
      <c r="BG51" s="856"/>
    </row>
    <row r="52" spans="1:59" x14ac:dyDescent="0.2">
      <c r="A52" s="915"/>
      <c r="B52" s="916"/>
      <c r="C52" s="916"/>
      <c r="D52" s="916"/>
      <c r="E52" s="916"/>
      <c r="F52" s="916"/>
      <c r="G52" s="916"/>
      <c r="H52" s="917"/>
      <c r="I52" s="896" t="s">
        <v>1067</v>
      </c>
      <c r="J52" s="897"/>
      <c r="K52" s="897"/>
      <c r="L52" s="897"/>
      <c r="M52" s="897"/>
      <c r="N52" s="897"/>
      <c r="O52" s="897"/>
      <c r="P52" s="897"/>
      <c r="Q52" s="897"/>
      <c r="R52" s="897"/>
      <c r="S52" s="897"/>
      <c r="T52" s="897"/>
      <c r="U52" s="897"/>
      <c r="V52" s="897"/>
      <c r="W52" s="897"/>
      <c r="X52" s="897"/>
      <c r="Y52" s="865"/>
      <c r="Z52" s="866"/>
      <c r="AA52" s="866"/>
      <c r="AB52" s="866"/>
      <c r="AC52" s="867"/>
      <c r="AD52" s="865"/>
      <c r="AE52" s="866"/>
      <c r="AF52" s="866"/>
      <c r="AG52" s="866"/>
      <c r="AH52" s="867"/>
      <c r="AI52" s="865"/>
      <c r="AJ52" s="866"/>
      <c r="AK52" s="866"/>
      <c r="AL52" s="866"/>
      <c r="AM52" s="867"/>
      <c r="AN52" s="865"/>
      <c r="AO52" s="866"/>
      <c r="AP52" s="866"/>
      <c r="AQ52" s="866"/>
      <c r="AR52" s="867"/>
      <c r="AS52" s="865"/>
      <c r="AT52" s="866"/>
      <c r="AU52" s="866"/>
      <c r="AV52" s="866"/>
      <c r="AW52" s="867"/>
      <c r="AX52" s="865"/>
      <c r="AY52" s="866"/>
      <c r="AZ52" s="866"/>
      <c r="BA52" s="866"/>
      <c r="BB52" s="867"/>
      <c r="BC52" s="865"/>
      <c r="BD52" s="866"/>
      <c r="BE52" s="866"/>
      <c r="BF52" s="866"/>
      <c r="BG52" s="867"/>
    </row>
    <row r="53" spans="1:59" x14ac:dyDescent="0.2">
      <c r="A53" s="918"/>
      <c r="B53" s="919"/>
      <c r="C53" s="919"/>
      <c r="D53" s="919"/>
      <c r="E53" s="919"/>
      <c r="F53" s="919"/>
      <c r="G53" s="919"/>
      <c r="H53" s="920"/>
      <c r="I53" s="898" t="s">
        <v>1068</v>
      </c>
      <c r="J53" s="899"/>
      <c r="K53" s="899"/>
      <c r="L53" s="899"/>
      <c r="M53" s="899"/>
      <c r="N53" s="899"/>
      <c r="O53" s="899"/>
      <c r="P53" s="899"/>
      <c r="Q53" s="899"/>
      <c r="R53" s="899"/>
      <c r="S53" s="899"/>
      <c r="T53" s="899"/>
      <c r="U53" s="899"/>
      <c r="V53" s="899"/>
      <c r="W53" s="899"/>
      <c r="X53" s="899"/>
      <c r="Y53" s="888"/>
      <c r="Z53" s="889"/>
      <c r="AA53" s="889"/>
      <c r="AB53" s="889"/>
      <c r="AC53" s="890"/>
      <c r="AD53" s="888"/>
      <c r="AE53" s="889"/>
      <c r="AF53" s="889"/>
      <c r="AG53" s="889"/>
      <c r="AH53" s="890"/>
      <c r="AI53" s="888"/>
      <c r="AJ53" s="889"/>
      <c r="AK53" s="889"/>
      <c r="AL53" s="889"/>
      <c r="AM53" s="890"/>
      <c r="AN53" s="888"/>
      <c r="AO53" s="889"/>
      <c r="AP53" s="889"/>
      <c r="AQ53" s="889"/>
      <c r="AR53" s="890"/>
      <c r="AS53" s="885"/>
      <c r="AT53" s="886"/>
      <c r="AU53" s="886"/>
      <c r="AV53" s="886"/>
      <c r="AW53" s="887"/>
      <c r="AX53" s="888"/>
      <c r="AY53" s="889"/>
      <c r="AZ53" s="889"/>
      <c r="BA53" s="889"/>
      <c r="BB53" s="890"/>
      <c r="BC53" s="888"/>
      <c r="BD53" s="889"/>
      <c r="BE53" s="889"/>
      <c r="BF53" s="889"/>
      <c r="BG53" s="890"/>
    </row>
    <row r="54" spans="1:59" x14ac:dyDescent="0.2">
      <c r="A54" s="892">
        <v>4181</v>
      </c>
      <c r="B54" s="892"/>
      <c r="C54" s="892"/>
      <c r="D54" s="892"/>
      <c r="E54" s="892"/>
      <c r="F54" s="892"/>
      <c r="G54" s="892"/>
      <c r="H54" s="892"/>
      <c r="I54" s="893" t="s">
        <v>1014</v>
      </c>
      <c r="J54" s="894"/>
      <c r="K54" s="894"/>
      <c r="L54" s="894"/>
      <c r="M54" s="894"/>
      <c r="N54" s="894"/>
      <c r="O54" s="894"/>
      <c r="P54" s="894"/>
      <c r="Q54" s="894"/>
      <c r="R54" s="894"/>
      <c r="S54" s="894"/>
      <c r="T54" s="894"/>
      <c r="U54" s="894"/>
      <c r="V54" s="894"/>
      <c r="W54" s="894"/>
      <c r="X54" s="894"/>
      <c r="Y54" s="798"/>
      <c r="Z54" s="798"/>
      <c r="AA54" s="798"/>
      <c r="AB54" s="798"/>
      <c r="AC54" s="798"/>
      <c r="AD54" s="798"/>
      <c r="AE54" s="798"/>
      <c r="AF54" s="798"/>
      <c r="AG54" s="798"/>
      <c r="AH54" s="798"/>
      <c r="AI54" s="798"/>
      <c r="AJ54" s="798"/>
      <c r="AK54" s="798"/>
      <c r="AL54" s="798"/>
      <c r="AM54" s="798"/>
      <c r="AN54" s="798"/>
      <c r="AO54" s="798"/>
      <c r="AP54" s="798"/>
      <c r="AQ54" s="798"/>
      <c r="AR54" s="798"/>
      <c r="AS54" s="900"/>
      <c r="AT54" s="901"/>
      <c r="AU54" s="901"/>
      <c r="AV54" s="901"/>
      <c r="AW54" s="902"/>
      <c r="AX54" s="798"/>
      <c r="AY54" s="798"/>
      <c r="AZ54" s="798"/>
      <c r="BA54" s="798"/>
      <c r="BB54" s="798"/>
      <c r="BC54" s="798"/>
      <c r="BD54" s="798"/>
      <c r="BE54" s="798"/>
      <c r="BF54" s="798"/>
      <c r="BG54" s="798"/>
    </row>
    <row r="55" spans="1:59" x14ac:dyDescent="0.2">
      <c r="A55" s="903">
        <v>4198</v>
      </c>
      <c r="B55" s="903"/>
      <c r="C55" s="903"/>
      <c r="D55" s="903"/>
      <c r="E55" s="903"/>
      <c r="F55" s="903"/>
      <c r="G55" s="903"/>
      <c r="H55" s="903"/>
      <c r="I55" s="893" t="s">
        <v>969</v>
      </c>
      <c r="J55" s="894"/>
      <c r="K55" s="894"/>
      <c r="L55" s="894"/>
      <c r="M55" s="894"/>
      <c r="N55" s="894"/>
      <c r="O55" s="894"/>
      <c r="P55" s="894"/>
      <c r="Q55" s="894"/>
      <c r="R55" s="894"/>
      <c r="S55" s="894"/>
      <c r="T55" s="894"/>
      <c r="U55" s="894"/>
      <c r="V55" s="894"/>
      <c r="W55" s="894"/>
      <c r="X55" s="894"/>
      <c r="Y55" s="798"/>
      <c r="Z55" s="798"/>
      <c r="AA55" s="798"/>
      <c r="AB55" s="798"/>
      <c r="AC55" s="798"/>
      <c r="AD55" s="798"/>
      <c r="AE55" s="798"/>
      <c r="AF55" s="798"/>
      <c r="AG55" s="798"/>
      <c r="AH55" s="798"/>
      <c r="AI55" s="798"/>
      <c r="AJ55" s="798"/>
      <c r="AK55" s="798"/>
      <c r="AL55" s="798"/>
      <c r="AM55" s="798"/>
      <c r="AN55" s="798"/>
      <c r="AO55" s="798"/>
      <c r="AP55" s="798"/>
      <c r="AQ55" s="798"/>
      <c r="AR55" s="798"/>
      <c r="AS55" s="900"/>
      <c r="AT55" s="901"/>
      <c r="AU55" s="901"/>
      <c r="AV55" s="901"/>
      <c r="AW55" s="902"/>
      <c r="AX55" s="798"/>
      <c r="AY55" s="798"/>
      <c r="AZ55" s="798"/>
      <c r="BA55" s="798"/>
      <c r="BB55" s="798"/>
      <c r="BC55" s="798"/>
      <c r="BD55" s="798"/>
      <c r="BE55" s="798"/>
      <c r="BF55" s="798"/>
      <c r="BG55" s="798"/>
    </row>
    <row r="56" spans="1:59" x14ac:dyDescent="0.2">
      <c r="A56" s="806">
        <v>4687</v>
      </c>
      <c r="B56" s="806"/>
      <c r="C56" s="806"/>
      <c r="D56" s="806"/>
      <c r="E56" s="806"/>
      <c r="F56" s="806"/>
      <c r="G56" s="806"/>
      <c r="H56" s="806"/>
      <c r="I56" s="807" t="s">
        <v>2819</v>
      </c>
      <c r="J56" s="808"/>
      <c r="K56" s="808"/>
      <c r="L56" s="808"/>
      <c r="M56" s="808"/>
      <c r="N56" s="808"/>
      <c r="O56" s="808"/>
      <c r="P56" s="808"/>
      <c r="Q56" s="808"/>
      <c r="R56" s="808"/>
      <c r="S56" s="808"/>
      <c r="T56" s="808"/>
      <c r="U56" s="808"/>
      <c r="V56" s="808"/>
      <c r="W56" s="808"/>
      <c r="X56" s="808"/>
      <c r="Y56" s="793"/>
      <c r="Z56" s="793"/>
      <c r="AA56" s="793"/>
      <c r="AB56" s="793"/>
      <c r="AC56" s="793"/>
      <c r="AD56" s="793"/>
      <c r="AE56" s="793"/>
      <c r="AF56" s="793"/>
      <c r="AG56" s="793"/>
      <c r="AH56" s="793"/>
      <c r="AI56" s="793"/>
      <c r="AJ56" s="793"/>
      <c r="AK56" s="793"/>
      <c r="AL56" s="793"/>
      <c r="AM56" s="793"/>
      <c r="AN56" s="793"/>
      <c r="AO56" s="793"/>
      <c r="AP56" s="793"/>
      <c r="AQ56" s="793"/>
      <c r="AR56" s="793"/>
      <c r="AS56" s="803"/>
      <c r="AT56" s="804"/>
      <c r="AU56" s="804"/>
      <c r="AV56" s="804"/>
      <c r="AW56" s="805"/>
      <c r="AX56" s="793"/>
      <c r="AY56" s="793"/>
      <c r="AZ56" s="793"/>
      <c r="BA56" s="793"/>
      <c r="BB56" s="793"/>
      <c r="BC56" s="793"/>
      <c r="BD56" s="793"/>
      <c r="BE56" s="793"/>
      <c r="BF56" s="793"/>
      <c r="BG56" s="793"/>
    </row>
    <row r="57" spans="1:59" x14ac:dyDescent="0.2">
      <c r="A57" s="892">
        <v>487</v>
      </c>
      <c r="B57" s="892"/>
      <c r="C57" s="892"/>
      <c r="D57" s="892"/>
      <c r="E57" s="892"/>
      <c r="F57" s="892"/>
      <c r="G57" s="892"/>
      <c r="H57" s="892"/>
      <c r="I57" s="893" t="s">
        <v>989</v>
      </c>
      <c r="J57" s="894"/>
      <c r="K57" s="894"/>
      <c r="L57" s="894"/>
      <c r="M57" s="894"/>
      <c r="N57" s="894"/>
      <c r="O57" s="894"/>
      <c r="P57" s="894"/>
      <c r="Q57" s="894"/>
      <c r="R57" s="894"/>
      <c r="S57" s="894"/>
      <c r="T57" s="894"/>
      <c r="U57" s="894"/>
      <c r="V57" s="894"/>
      <c r="W57" s="894"/>
      <c r="X57" s="894"/>
      <c r="Y57" s="798"/>
      <c r="Z57" s="798"/>
      <c r="AA57" s="798"/>
      <c r="AB57" s="798"/>
      <c r="AC57" s="798"/>
      <c r="AD57" s="798"/>
      <c r="AE57" s="798"/>
      <c r="AF57" s="798"/>
      <c r="AG57" s="798"/>
      <c r="AH57" s="798"/>
      <c r="AI57" s="798"/>
      <c r="AJ57" s="798"/>
      <c r="AK57" s="798"/>
      <c r="AL57" s="798"/>
      <c r="AM57" s="798"/>
      <c r="AN57" s="798"/>
      <c r="AO57" s="798"/>
      <c r="AP57" s="798"/>
      <c r="AQ57" s="798"/>
      <c r="AR57" s="798"/>
      <c r="AS57" s="900"/>
      <c r="AT57" s="901"/>
      <c r="AU57" s="901"/>
      <c r="AV57" s="901"/>
      <c r="AW57" s="902"/>
      <c r="AX57" s="798"/>
      <c r="AY57" s="798"/>
      <c r="AZ57" s="798"/>
      <c r="BA57" s="798"/>
      <c r="BB57" s="798"/>
      <c r="BC57" s="798"/>
      <c r="BD57" s="798"/>
      <c r="BE57" s="798"/>
      <c r="BF57" s="798"/>
      <c r="BG57" s="798"/>
    </row>
    <row r="58" spans="1:59" x14ac:dyDescent="0.2">
      <c r="A58" s="799"/>
      <c r="B58" s="799"/>
      <c r="C58" s="799"/>
      <c r="D58" s="799"/>
      <c r="E58" s="799"/>
      <c r="F58" s="799"/>
      <c r="G58" s="799"/>
      <c r="H58" s="799"/>
      <c r="I58" s="800" t="s">
        <v>1010</v>
      </c>
      <c r="J58" s="801"/>
      <c r="K58" s="801"/>
      <c r="L58" s="801"/>
      <c r="M58" s="801"/>
      <c r="N58" s="801"/>
      <c r="O58" s="801"/>
      <c r="P58" s="801"/>
      <c r="Q58" s="801"/>
      <c r="R58" s="801"/>
      <c r="S58" s="801"/>
      <c r="T58" s="801"/>
      <c r="U58" s="801"/>
      <c r="V58" s="801"/>
      <c r="W58" s="801"/>
      <c r="X58" s="801"/>
      <c r="Y58" s="802"/>
      <c r="Z58" s="802"/>
      <c r="AA58" s="802"/>
      <c r="AB58" s="802"/>
      <c r="AC58" s="802"/>
      <c r="AD58" s="802"/>
      <c r="AE58" s="802"/>
      <c r="AF58" s="802"/>
      <c r="AG58" s="802"/>
      <c r="AH58" s="802"/>
      <c r="AI58" s="802"/>
      <c r="AJ58" s="802"/>
      <c r="AK58" s="802"/>
      <c r="AL58" s="802"/>
      <c r="AM58" s="802"/>
      <c r="AN58" s="802"/>
      <c r="AO58" s="802"/>
      <c r="AP58" s="802"/>
      <c r="AQ58" s="802"/>
      <c r="AR58" s="802"/>
      <c r="AS58" s="844"/>
      <c r="AT58" s="845"/>
      <c r="AU58" s="845"/>
      <c r="AV58" s="845"/>
      <c r="AW58" s="846"/>
      <c r="AX58" s="802"/>
      <c r="AY58" s="802"/>
      <c r="AZ58" s="802"/>
      <c r="BA58" s="802"/>
      <c r="BB58" s="802"/>
      <c r="BC58" s="802"/>
      <c r="BD58" s="802"/>
      <c r="BE58" s="802"/>
      <c r="BF58" s="802"/>
      <c r="BG58" s="802"/>
    </row>
    <row r="59" spans="1:59" x14ac:dyDescent="0.2">
      <c r="A59" s="904" t="s">
        <v>966</v>
      </c>
      <c r="B59" s="904"/>
      <c r="C59" s="904"/>
      <c r="D59" s="904"/>
      <c r="E59" s="904"/>
      <c r="F59" s="904"/>
      <c r="G59" s="904"/>
      <c r="H59" s="904"/>
      <c r="I59" s="905" t="s">
        <v>970</v>
      </c>
      <c r="J59" s="906"/>
      <c r="K59" s="906"/>
      <c r="L59" s="906"/>
      <c r="M59" s="906"/>
      <c r="N59" s="906"/>
      <c r="O59" s="906"/>
      <c r="P59" s="906"/>
      <c r="Q59" s="906"/>
      <c r="R59" s="906"/>
      <c r="S59" s="906"/>
      <c r="T59" s="906"/>
      <c r="U59" s="906"/>
      <c r="V59" s="906"/>
      <c r="W59" s="906"/>
      <c r="X59" s="906"/>
      <c r="Y59" s="798"/>
      <c r="Z59" s="798"/>
      <c r="AA59" s="798"/>
      <c r="AB59" s="798"/>
      <c r="AC59" s="798"/>
      <c r="AD59" s="798"/>
      <c r="AE59" s="798"/>
      <c r="AF59" s="798"/>
      <c r="AG59" s="798"/>
      <c r="AH59" s="798"/>
      <c r="AI59" s="798"/>
      <c r="AJ59" s="798"/>
      <c r="AK59" s="798"/>
      <c r="AL59" s="798"/>
      <c r="AM59" s="798"/>
      <c r="AN59" s="798"/>
      <c r="AO59" s="798"/>
      <c r="AP59" s="798"/>
      <c r="AQ59" s="798"/>
      <c r="AR59" s="798"/>
      <c r="AS59" s="900"/>
      <c r="AT59" s="901"/>
      <c r="AU59" s="901"/>
      <c r="AV59" s="901"/>
      <c r="AW59" s="902"/>
      <c r="AX59" s="798"/>
      <c r="AY59" s="798"/>
      <c r="AZ59" s="798"/>
      <c r="BA59" s="798"/>
      <c r="BB59" s="798"/>
      <c r="BC59" s="798"/>
      <c r="BD59" s="798"/>
      <c r="BE59" s="798"/>
      <c r="BF59" s="798"/>
      <c r="BG59" s="798"/>
    </row>
    <row r="60" spans="1:59" x14ac:dyDescent="0.2">
      <c r="A60" s="835"/>
      <c r="B60" s="835"/>
      <c r="C60" s="835"/>
      <c r="D60" s="835"/>
      <c r="E60" s="835"/>
      <c r="F60" s="835"/>
      <c r="G60" s="835"/>
      <c r="H60" s="835"/>
      <c r="I60" s="873"/>
      <c r="J60" s="873"/>
      <c r="K60" s="873"/>
      <c r="L60" s="873"/>
      <c r="M60" s="873"/>
      <c r="N60" s="873"/>
      <c r="O60" s="873"/>
      <c r="P60" s="873"/>
      <c r="Q60" s="873"/>
      <c r="R60" s="873"/>
      <c r="S60" s="873"/>
      <c r="T60" s="873"/>
      <c r="U60" s="873"/>
      <c r="V60" s="873"/>
      <c r="W60" s="873"/>
      <c r="X60" s="873"/>
      <c r="Y60" s="798"/>
      <c r="Z60" s="798"/>
      <c r="AA60" s="798"/>
      <c r="AB60" s="798"/>
      <c r="AC60" s="798"/>
      <c r="AD60" s="798"/>
      <c r="AE60" s="798"/>
      <c r="AF60" s="798"/>
      <c r="AG60" s="798"/>
      <c r="AH60" s="798"/>
      <c r="AI60" s="798"/>
      <c r="AJ60" s="798"/>
      <c r="AK60" s="798"/>
      <c r="AL60" s="798"/>
      <c r="AM60" s="798"/>
      <c r="AN60" s="798"/>
      <c r="AO60" s="798"/>
      <c r="AP60" s="798"/>
      <c r="AQ60" s="798"/>
      <c r="AR60" s="798"/>
      <c r="AS60" s="900"/>
      <c r="AT60" s="901"/>
      <c r="AU60" s="901"/>
      <c r="AV60" s="901"/>
      <c r="AW60" s="902"/>
      <c r="AX60" s="798"/>
      <c r="AY60" s="798"/>
      <c r="AZ60" s="798"/>
      <c r="BA60" s="798"/>
      <c r="BB60" s="798"/>
      <c r="BC60" s="798"/>
      <c r="BD60" s="798"/>
      <c r="BE60" s="798"/>
      <c r="BF60" s="798"/>
      <c r="BG60" s="798"/>
    </row>
    <row r="61" spans="1:59" x14ac:dyDescent="0.2">
      <c r="A61" s="904" t="s">
        <v>1011</v>
      </c>
      <c r="B61" s="904"/>
      <c r="C61" s="904"/>
      <c r="D61" s="904"/>
      <c r="E61" s="904"/>
      <c r="F61" s="904"/>
      <c r="G61" s="904"/>
      <c r="H61" s="904"/>
      <c r="I61" s="905" t="s">
        <v>971</v>
      </c>
      <c r="J61" s="906"/>
      <c r="K61" s="906"/>
      <c r="L61" s="906"/>
      <c r="M61" s="906"/>
      <c r="N61" s="906"/>
      <c r="O61" s="906"/>
      <c r="P61" s="906"/>
      <c r="Q61" s="906"/>
      <c r="R61" s="906"/>
      <c r="S61" s="906"/>
      <c r="T61" s="906"/>
      <c r="U61" s="906"/>
      <c r="V61" s="906"/>
      <c r="W61" s="906"/>
      <c r="X61" s="906"/>
      <c r="Y61" s="798"/>
      <c r="Z61" s="798"/>
      <c r="AA61" s="798"/>
      <c r="AB61" s="798"/>
      <c r="AC61" s="798"/>
      <c r="AD61" s="798"/>
      <c r="AE61" s="798"/>
      <c r="AF61" s="798"/>
      <c r="AG61" s="798"/>
      <c r="AH61" s="798"/>
      <c r="AI61" s="798"/>
      <c r="AJ61" s="798"/>
      <c r="AK61" s="798"/>
      <c r="AL61" s="798"/>
      <c r="AM61" s="798"/>
      <c r="AN61" s="798"/>
      <c r="AO61" s="798"/>
      <c r="AP61" s="798"/>
      <c r="AQ61" s="798"/>
      <c r="AR61" s="798"/>
      <c r="AS61" s="900"/>
      <c r="AT61" s="901"/>
      <c r="AU61" s="901"/>
      <c r="AV61" s="901"/>
      <c r="AW61" s="902"/>
      <c r="AX61" s="798"/>
      <c r="AY61" s="798"/>
      <c r="AZ61" s="798"/>
      <c r="BA61" s="798"/>
      <c r="BB61" s="798"/>
      <c r="BC61" s="798"/>
      <c r="BD61" s="798"/>
      <c r="BE61" s="798"/>
      <c r="BF61" s="798"/>
      <c r="BG61" s="798"/>
    </row>
    <row r="62" spans="1:59" x14ac:dyDescent="0.2">
      <c r="A62" s="835"/>
      <c r="B62" s="835"/>
      <c r="C62" s="835"/>
      <c r="D62" s="835"/>
      <c r="E62" s="835"/>
      <c r="F62" s="835"/>
      <c r="G62" s="835"/>
      <c r="H62" s="835"/>
      <c r="I62" s="873"/>
      <c r="J62" s="873"/>
      <c r="K62" s="873"/>
      <c r="L62" s="873"/>
      <c r="M62" s="873"/>
      <c r="N62" s="873"/>
      <c r="O62" s="873"/>
      <c r="P62" s="873"/>
      <c r="Q62" s="873"/>
      <c r="R62" s="873"/>
      <c r="S62" s="873"/>
      <c r="T62" s="873"/>
      <c r="U62" s="873"/>
      <c r="V62" s="873"/>
      <c r="W62" s="873"/>
      <c r="X62" s="873"/>
      <c r="Y62" s="798"/>
      <c r="Z62" s="798"/>
      <c r="AA62" s="798"/>
      <c r="AB62" s="798"/>
      <c r="AC62" s="798"/>
      <c r="AD62" s="798"/>
      <c r="AE62" s="798"/>
      <c r="AF62" s="798"/>
      <c r="AG62" s="798"/>
      <c r="AH62" s="798"/>
      <c r="AI62" s="798"/>
      <c r="AJ62" s="798"/>
      <c r="AK62" s="798"/>
      <c r="AL62" s="798"/>
      <c r="AM62" s="798"/>
      <c r="AN62" s="798"/>
      <c r="AO62" s="798"/>
      <c r="AP62" s="798"/>
      <c r="AQ62" s="798"/>
      <c r="AR62" s="798"/>
      <c r="AS62" s="900"/>
      <c r="AT62" s="901"/>
      <c r="AU62" s="901"/>
      <c r="AV62" s="901"/>
      <c r="AW62" s="902"/>
      <c r="AX62" s="798"/>
      <c r="AY62" s="798"/>
      <c r="AZ62" s="798"/>
      <c r="BA62" s="798"/>
      <c r="BB62" s="798"/>
      <c r="BC62" s="798"/>
      <c r="BD62" s="798"/>
      <c r="BE62" s="798"/>
      <c r="BF62" s="798"/>
      <c r="BG62" s="798"/>
    </row>
    <row r="63" spans="1:59" x14ac:dyDescent="0.2">
      <c r="A63" s="904"/>
      <c r="B63" s="904"/>
      <c r="C63" s="904"/>
      <c r="D63" s="904"/>
      <c r="E63" s="904"/>
      <c r="F63" s="904"/>
      <c r="G63" s="904"/>
      <c r="H63" s="904"/>
      <c r="I63" s="905" t="s">
        <v>972</v>
      </c>
      <c r="J63" s="906"/>
      <c r="K63" s="906"/>
      <c r="L63" s="906"/>
      <c r="M63" s="906"/>
      <c r="N63" s="906"/>
      <c r="O63" s="906"/>
      <c r="P63" s="906"/>
      <c r="Q63" s="906"/>
      <c r="R63" s="906"/>
      <c r="S63" s="906"/>
      <c r="T63" s="906"/>
      <c r="U63" s="906"/>
      <c r="V63" s="906"/>
      <c r="W63" s="906"/>
      <c r="X63" s="906"/>
      <c r="Y63" s="798"/>
      <c r="Z63" s="798"/>
      <c r="AA63" s="798"/>
      <c r="AB63" s="798"/>
      <c r="AC63" s="798"/>
      <c r="AD63" s="798"/>
      <c r="AE63" s="798"/>
      <c r="AF63" s="798"/>
      <c r="AG63" s="798"/>
      <c r="AH63" s="798"/>
      <c r="AI63" s="798"/>
      <c r="AJ63" s="798"/>
      <c r="AK63" s="798"/>
      <c r="AL63" s="798"/>
      <c r="AM63" s="798"/>
      <c r="AN63" s="798"/>
      <c r="AO63" s="798"/>
      <c r="AP63" s="798"/>
      <c r="AQ63" s="798"/>
      <c r="AR63" s="798"/>
      <c r="AS63" s="900"/>
      <c r="AT63" s="901"/>
      <c r="AU63" s="901"/>
      <c r="AV63" s="901"/>
      <c r="AW63" s="902"/>
      <c r="AX63" s="798"/>
      <c r="AY63" s="798"/>
      <c r="AZ63" s="798"/>
      <c r="BA63" s="798"/>
      <c r="BB63" s="798"/>
      <c r="BC63" s="798"/>
      <c r="BD63" s="798"/>
      <c r="BE63" s="798"/>
      <c r="BF63" s="798"/>
      <c r="BG63" s="798"/>
    </row>
    <row r="64" spans="1:59" x14ac:dyDescent="0.2">
      <c r="A64" s="909"/>
      <c r="B64" s="909"/>
      <c r="C64" s="909"/>
      <c r="D64" s="909"/>
      <c r="E64" s="909"/>
      <c r="F64" s="909"/>
      <c r="G64" s="909"/>
      <c r="H64" s="909"/>
      <c r="I64" s="910" t="s">
        <v>1012</v>
      </c>
      <c r="J64" s="911"/>
      <c r="K64" s="911"/>
      <c r="L64" s="911"/>
      <c r="M64" s="911"/>
      <c r="N64" s="911"/>
      <c r="O64" s="911"/>
      <c r="P64" s="911"/>
      <c r="Q64" s="911"/>
      <c r="R64" s="911"/>
      <c r="S64" s="911"/>
      <c r="T64" s="911"/>
      <c r="U64" s="911"/>
      <c r="V64" s="911"/>
      <c r="W64" s="911"/>
      <c r="X64" s="911"/>
      <c r="Y64" s="798"/>
      <c r="Z64" s="798"/>
      <c r="AA64" s="798"/>
      <c r="AB64" s="798"/>
      <c r="AC64" s="798"/>
      <c r="AD64" s="798"/>
      <c r="AE64" s="798"/>
      <c r="AF64" s="798"/>
      <c r="AG64" s="798"/>
      <c r="AH64" s="798"/>
      <c r="AI64" s="798"/>
      <c r="AJ64" s="798"/>
      <c r="AK64" s="798"/>
      <c r="AL64" s="798"/>
      <c r="AM64" s="798"/>
      <c r="AN64" s="798"/>
      <c r="AO64" s="798"/>
      <c r="AP64" s="798"/>
      <c r="AQ64" s="798"/>
      <c r="AR64" s="798"/>
      <c r="AS64" s="900"/>
      <c r="AT64" s="901"/>
      <c r="AU64" s="901"/>
      <c r="AV64" s="901"/>
      <c r="AW64" s="902"/>
      <c r="AX64" s="798"/>
      <c r="AY64" s="798"/>
      <c r="AZ64" s="798"/>
      <c r="BA64" s="798"/>
      <c r="BB64" s="798"/>
      <c r="BC64" s="798"/>
      <c r="BD64" s="798"/>
      <c r="BE64" s="798"/>
      <c r="BF64" s="798"/>
      <c r="BG64" s="798"/>
    </row>
    <row r="65" spans="1:59" x14ac:dyDescent="0.2">
      <c r="A65" s="835"/>
      <c r="B65" s="835"/>
      <c r="C65" s="835"/>
      <c r="D65" s="835"/>
      <c r="E65" s="835"/>
      <c r="F65" s="835"/>
      <c r="G65" s="835"/>
      <c r="H65" s="835"/>
      <c r="I65" s="921"/>
      <c r="J65" s="921"/>
      <c r="K65" s="921"/>
      <c r="L65" s="921"/>
      <c r="M65" s="921"/>
      <c r="N65" s="921"/>
      <c r="O65" s="921"/>
      <c r="P65" s="921"/>
      <c r="Q65" s="921"/>
      <c r="R65" s="921"/>
      <c r="S65" s="921"/>
      <c r="T65" s="921"/>
      <c r="U65" s="921"/>
      <c r="V65" s="921"/>
      <c r="W65" s="921"/>
      <c r="X65" s="921"/>
      <c r="Y65" s="798"/>
      <c r="Z65" s="798"/>
      <c r="AA65" s="798"/>
      <c r="AB65" s="798"/>
      <c r="AC65" s="798"/>
      <c r="AD65" s="798"/>
      <c r="AE65" s="798"/>
      <c r="AF65" s="798"/>
      <c r="AG65" s="798"/>
      <c r="AH65" s="798"/>
      <c r="AI65" s="798"/>
      <c r="AJ65" s="798"/>
      <c r="AK65" s="798"/>
      <c r="AL65" s="798"/>
      <c r="AM65" s="798"/>
      <c r="AN65" s="798"/>
      <c r="AO65" s="798"/>
      <c r="AP65" s="798"/>
      <c r="AQ65" s="798"/>
      <c r="AR65" s="798"/>
      <c r="AS65" s="900"/>
      <c r="AT65" s="901"/>
      <c r="AU65" s="901"/>
      <c r="AV65" s="901"/>
      <c r="AW65" s="902"/>
      <c r="AX65" s="798"/>
      <c r="AY65" s="798"/>
      <c r="AZ65" s="798"/>
      <c r="BA65" s="798"/>
      <c r="BB65" s="798"/>
      <c r="BC65" s="798"/>
      <c r="BD65" s="798"/>
      <c r="BE65" s="798"/>
      <c r="BF65" s="798"/>
      <c r="BG65" s="798"/>
    </row>
    <row r="66" spans="1:59" x14ac:dyDescent="0.2">
      <c r="A66" s="799"/>
      <c r="B66" s="799"/>
      <c r="C66" s="799"/>
      <c r="D66" s="799"/>
      <c r="E66" s="799"/>
      <c r="F66" s="799"/>
      <c r="G66" s="799"/>
      <c r="H66" s="799"/>
      <c r="I66" s="800" t="s">
        <v>1015</v>
      </c>
      <c r="J66" s="801"/>
      <c r="K66" s="801"/>
      <c r="L66" s="801"/>
      <c r="M66" s="801"/>
      <c r="N66" s="801"/>
      <c r="O66" s="801"/>
      <c r="P66" s="801"/>
      <c r="Q66" s="801"/>
      <c r="R66" s="801"/>
      <c r="S66" s="801"/>
      <c r="T66" s="801"/>
      <c r="U66" s="801"/>
      <c r="V66" s="801"/>
      <c r="W66" s="801"/>
      <c r="X66" s="801"/>
      <c r="Y66" s="802"/>
      <c r="Z66" s="802"/>
      <c r="AA66" s="802"/>
      <c r="AB66" s="802"/>
      <c r="AC66" s="802"/>
      <c r="AD66" s="802"/>
      <c r="AE66" s="802"/>
      <c r="AF66" s="802"/>
      <c r="AG66" s="802"/>
      <c r="AH66" s="802"/>
      <c r="AI66" s="802"/>
      <c r="AJ66" s="802"/>
      <c r="AK66" s="802"/>
      <c r="AL66" s="802"/>
      <c r="AM66" s="802"/>
      <c r="AN66" s="802"/>
      <c r="AO66" s="802"/>
      <c r="AP66" s="802"/>
      <c r="AQ66" s="802"/>
      <c r="AR66" s="802"/>
      <c r="AS66" s="844"/>
      <c r="AT66" s="845"/>
      <c r="AU66" s="845"/>
      <c r="AV66" s="845"/>
      <c r="AW66" s="846"/>
      <c r="AX66" s="802"/>
      <c r="AY66" s="802"/>
      <c r="AZ66" s="802"/>
      <c r="BA66" s="802"/>
      <c r="BB66" s="802"/>
      <c r="BC66" s="802"/>
      <c r="BD66" s="802"/>
      <c r="BE66" s="802"/>
      <c r="BF66" s="802"/>
      <c r="BG66" s="802"/>
    </row>
    <row r="67" spans="1:59" x14ac:dyDescent="0.2">
      <c r="A67" s="904" t="s">
        <v>973</v>
      </c>
      <c r="B67" s="904"/>
      <c r="C67" s="904"/>
      <c r="D67" s="904"/>
      <c r="E67" s="904"/>
      <c r="F67" s="904"/>
      <c r="G67" s="904"/>
      <c r="H67" s="904"/>
      <c r="I67" s="905" t="s">
        <v>974</v>
      </c>
      <c r="J67" s="906"/>
      <c r="K67" s="906"/>
      <c r="L67" s="906"/>
      <c r="M67" s="906"/>
      <c r="N67" s="906"/>
      <c r="O67" s="906"/>
      <c r="P67" s="906"/>
      <c r="Q67" s="906"/>
      <c r="R67" s="906"/>
      <c r="S67" s="906"/>
      <c r="T67" s="906"/>
      <c r="U67" s="906"/>
      <c r="V67" s="906"/>
      <c r="W67" s="906"/>
      <c r="X67" s="906"/>
      <c r="Y67" s="798"/>
      <c r="Z67" s="798"/>
      <c r="AA67" s="798"/>
      <c r="AB67" s="798"/>
      <c r="AC67" s="798"/>
      <c r="AD67" s="798"/>
      <c r="AE67" s="798"/>
      <c r="AF67" s="798"/>
      <c r="AG67" s="798"/>
      <c r="AH67" s="798"/>
      <c r="AI67" s="798"/>
      <c r="AJ67" s="798"/>
      <c r="AK67" s="798"/>
      <c r="AL67" s="798"/>
      <c r="AM67" s="798"/>
      <c r="AN67" s="798"/>
      <c r="AO67" s="798"/>
      <c r="AP67" s="798"/>
      <c r="AQ67" s="798"/>
      <c r="AR67" s="798"/>
      <c r="AS67" s="900"/>
      <c r="AT67" s="901"/>
      <c r="AU67" s="901"/>
      <c r="AV67" s="901"/>
      <c r="AW67" s="902"/>
      <c r="AX67" s="798"/>
      <c r="AY67" s="798"/>
      <c r="AZ67" s="798"/>
      <c r="BA67" s="798"/>
      <c r="BB67" s="798"/>
      <c r="BC67" s="798"/>
      <c r="BD67" s="798"/>
      <c r="BE67" s="798"/>
      <c r="BF67" s="798"/>
      <c r="BG67" s="798"/>
    </row>
    <row r="68" spans="1:59" ht="13.5" thickBot="1" x14ac:dyDescent="0.25">
      <c r="A68" s="835"/>
      <c r="B68" s="835"/>
      <c r="C68" s="835"/>
      <c r="D68" s="835"/>
      <c r="E68" s="835"/>
      <c r="F68" s="835"/>
      <c r="G68" s="835"/>
      <c r="H68" s="835"/>
      <c r="I68" s="921"/>
      <c r="J68" s="921"/>
      <c r="K68" s="921"/>
      <c r="L68" s="921"/>
      <c r="M68" s="921"/>
      <c r="N68" s="921"/>
      <c r="O68" s="921"/>
      <c r="P68" s="921"/>
      <c r="Q68" s="921"/>
      <c r="R68" s="921"/>
      <c r="S68" s="921"/>
      <c r="T68" s="921"/>
      <c r="U68" s="921"/>
      <c r="V68" s="921"/>
      <c r="W68" s="921"/>
      <c r="X68" s="921"/>
      <c r="Y68" s="798"/>
      <c r="Z68" s="798"/>
      <c r="AA68" s="798"/>
      <c r="AB68" s="798"/>
      <c r="AC68" s="798"/>
      <c r="AD68" s="798"/>
      <c r="AE68" s="798"/>
      <c r="AF68" s="798"/>
      <c r="AG68" s="798"/>
      <c r="AH68" s="798"/>
      <c r="AI68" s="798"/>
      <c r="AJ68" s="798"/>
      <c r="AK68" s="798"/>
      <c r="AL68" s="798"/>
      <c r="AM68" s="798"/>
      <c r="AN68" s="798"/>
      <c r="AO68" s="798"/>
      <c r="AP68" s="798"/>
      <c r="AQ68" s="798"/>
      <c r="AR68" s="798"/>
      <c r="AS68" s="900"/>
      <c r="AT68" s="901"/>
      <c r="AU68" s="901"/>
      <c r="AV68" s="901"/>
      <c r="AW68" s="902"/>
      <c r="AX68" s="798"/>
      <c r="AY68" s="798"/>
      <c r="AZ68" s="798"/>
      <c r="BA68" s="798"/>
      <c r="BB68" s="798"/>
      <c r="BC68" s="798"/>
      <c r="BD68" s="798"/>
      <c r="BE68" s="798"/>
      <c r="BF68" s="798"/>
      <c r="BG68" s="798"/>
    </row>
    <row r="69" spans="1:59" ht="13.5" thickTop="1" x14ac:dyDescent="0.2">
      <c r="A69" s="928" t="s">
        <v>207</v>
      </c>
      <c r="B69" s="928"/>
      <c r="C69" s="928"/>
      <c r="D69" s="928"/>
      <c r="E69" s="928"/>
      <c r="F69" s="928"/>
      <c r="G69" s="928"/>
      <c r="H69" s="928"/>
      <c r="I69" s="929" t="s">
        <v>1016</v>
      </c>
      <c r="J69" s="930"/>
      <c r="K69" s="930"/>
      <c r="L69" s="930"/>
      <c r="M69" s="930"/>
      <c r="N69" s="930"/>
      <c r="O69" s="930"/>
      <c r="P69" s="930"/>
      <c r="Q69" s="930"/>
      <c r="R69" s="930"/>
      <c r="S69" s="930"/>
      <c r="T69" s="930"/>
      <c r="U69" s="930"/>
      <c r="V69" s="930"/>
      <c r="W69" s="930"/>
      <c r="X69" s="930"/>
      <c r="Y69" s="798"/>
      <c r="Z69" s="798"/>
      <c r="AA69" s="798"/>
      <c r="AB69" s="798"/>
      <c r="AC69" s="798"/>
      <c r="AD69" s="798"/>
      <c r="AE69" s="798"/>
      <c r="AF69" s="798"/>
      <c r="AG69" s="798"/>
      <c r="AH69" s="798"/>
      <c r="AI69" s="798"/>
      <c r="AJ69" s="798"/>
      <c r="AK69" s="798"/>
      <c r="AL69" s="798"/>
      <c r="AM69" s="798"/>
      <c r="AN69" s="798"/>
      <c r="AO69" s="798"/>
      <c r="AP69" s="798"/>
      <c r="AQ69" s="798"/>
      <c r="AR69" s="798"/>
      <c r="AS69" s="900"/>
      <c r="AT69" s="901"/>
      <c r="AU69" s="901"/>
      <c r="AV69" s="901"/>
      <c r="AW69" s="902"/>
      <c r="AX69" s="798"/>
      <c r="AY69" s="798"/>
      <c r="AZ69" s="798"/>
      <c r="BA69" s="798"/>
      <c r="BB69" s="798"/>
      <c r="BC69" s="798"/>
      <c r="BD69" s="798"/>
      <c r="BE69" s="798"/>
      <c r="BF69" s="798"/>
      <c r="BG69" s="798"/>
    </row>
    <row r="70" spans="1:59" x14ac:dyDescent="0.2">
      <c r="A70" s="936" t="s">
        <v>209</v>
      </c>
      <c r="B70" s="937"/>
      <c r="C70" s="937"/>
      <c r="D70" s="937"/>
      <c r="E70" s="937"/>
      <c r="F70" s="937"/>
      <c r="G70" s="937"/>
      <c r="H70" s="937"/>
      <c r="I70" s="940" t="s">
        <v>2820</v>
      </c>
      <c r="J70" s="941"/>
      <c r="K70" s="941"/>
      <c r="L70" s="941"/>
      <c r="M70" s="941"/>
      <c r="N70" s="941"/>
      <c r="O70" s="941"/>
      <c r="P70" s="941"/>
      <c r="Q70" s="941"/>
      <c r="R70" s="941"/>
      <c r="S70" s="941"/>
      <c r="T70" s="941"/>
      <c r="U70" s="941"/>
      <c r="V70" s="941"/>
      <c r="W70" s="941"/>
      <c r="X70" s="941"/>
      <c r="Y70" s="922"/>
      <c r="Z70" s="923"/>
      <c r="AA70" s="923"/>
      <c r="AB70" s="923"/>
      <c r="AC70" s="924"/>
      <c r="AD70" s="922"/>
      <c r="AE70" s="923"/>
      <c r="AF70" s="923"/>
      <c r="AG70" s="923"/>
      <c r="AH70" s="924"/>
      <c r="AI70" s="922"/>
      <c r="AJ70" s="923"/>
      <c r="AK70" s="923"/>
      <c r="AL70" s="923"/>
      <c r="AM70" s="924"/>
      <c r="AN70" s="922"/>
      <c r="AO70" s="923"/>
      <c r="AP70" s="923"/>
      <c r="AQ70" s="923"/>
      <c r="AR70" s="924"/>
      <c r="AS70" s="922"/>
      <c r="AT70" s="923"/>
      <c r="AU70" s="923"/>
      <c r="AV70" s="923"/>
      <c r="AW70" s="924"/>
      <c r="AX70" s="922"/>
      <c r="AY70" s="923"/>
      <c r="AZ70" s="923"/>
      <c r="BA70" s="923"/>
      <c r="BB70" s="924"/>
      <c r="BC70" s="922"/>
      <c r="BD70" s="923"/>
      <c r="BE70" s="923"/>
      <c r="BF70" s="923"/>
      <c r="BG70" s="923"/>
    </row>
    <row r="71" spans="1:59" hidden="1" x14ac:dyDescent="0.2">
      <c r="A71" s="938"/>
      <c r="B71" s="939"/>
      <c r="C71" s="939"/>
      <c r="D71" s="939"/>
      <c r="E71" s="939"/>
      <c r="F71" s="939"/>
      <c r="G71" s="939"/>
      <c r="H71" s="939"/>
      <c r="I71" s="931"/>
      <c r="J71" s="932"/>
      <c r="K71" s="932"/>
      <c r="L71" s="932"/>
      <c r="M71" s="932"/>
      <c r="N71" s="932"/>
      <c r="O71" s="932"/>
      <c r="P71" s="932"/>
      <c r="Q71" s="932"/>
      <c r="R71" s="932"/>
      <c r="S71" s="932"/>
      <c r="T71" s="932"/>
      <c r="U71" s="932"/>
      <c r="V71" s="932"/>
      <c r="W71" s="932"/>
      <c r="X71" s="932"/>
      <c r="Y71" s="925"/>
      <c r="Z71" s="926"/>
      <c r="AA71" s="926"/>
      <c r="AB71" s="926"/>
      <c r="AC71" s="927"/>
      <c r="AD71" s="925"/>
      <c r="AE71" s="926"/>
      <c r="AF71" s="926"/>
      <c r="AG71" s="926"/>
      <c r="AH71" s="927"/>
      <c r="AI71" s="925"/>
      <c r="AJ71" s="926"/>
      <c r="AK71" s="926"/>
      <c r="AL71" s="926"/>
      <c r="AM71" s="927"/>
      <c r="AN71" s="925"/>
      <c r="AO71" s="926"/>
      <c r="AP71" s="926"/>
      <c r="AQ71" s="926"/>
      <c r="AR71" s="927"/>
      <c r="AS71" s="925"/>
      <c r="AT71" s="926"/>
      <c r="AU71" s="926"/>
      <c r="AV71" s="926"/>
      <c r="AW71" s="927"/>
      <c r="AX71" s="925"/>
      <c r="AY71" s="926"/>
      <c r="AZ71" s="926"/>
      <c r="BA71" s="926"/>
      <c r="BB71" s="927"/>
      <c r="BC71" s="925"/>
      <c r="BD71" s="926"/>
      <c r="BE71" s="926"/>
      <c r="BF71" s="926"/>
      <c r="BG71" s="926"/>
    </row>
    <row r="72" spans="1:59" hidden="1" x14ac:dyDescent="0.2">
      <c r="A72" s="933" t="s">
        <v>211</v>
      </c>
      <c r="B72" s="933"/>
      <c r="C72" s="933"/>
      <c r="D72" s="933"/>
      <c r="E72" s="933"/>
      <c r="F72" s="933"/>
      <c r="G72" s="933"/>
      <c r="H72" s="933"/>
      <c r="I72" s="934" t="s">
        <v>1017</v>
      </c>
      <c r="J72" s="935"/>
      <c r="K72" s="935"/>
      <c r="L72" s="935"/>
      <c r="M72" s="935"/>
      <c r="N72" s="935"/>
      <c r="O72" s="935"/>
      <c r="P72" s="935"/>
      <c r="Q72" s="935"/>
      <c r="R72" s="935"/>
      <c r="S72" s="935"/>
      <c r="T72" s="935"/>
      <c r="U72" s="935"/>
      <c r="V72" s="935"/>
      <c r="W72" s="935"/>
      <c r="X72" s="935"/>
      <c r="Y72" s="798"/>
      <c r="Z72" s="798"/>
      <c r="AA72" s="798"/>
      <c r="AB72" s="798"/>
      <c r="AC72" s="798"/>
      <c r="AD72" s="798"/>
      <c r="AE72" s="798"/>
      <c r="AF72" s="798"/>
      <c r="AG72" s="798"/>
      <c r="AH72" s="798"/>
      <c r="AI72" s="798"/>
      <c r="AJ72" s="798"/>
      <c r="AK72" s="798"/>
      <c r="AL72" s="798"/>
      <c r="AM72" s="798"/>
      <c r="AN72" s="798"/>
      <c r="AO72" s="798"/>
      <c r="AP72" s="798"/>
      <c r="AQ72" s="798"/>
      <c r="AR72" s="798"/>
      <c r="AS72" s="900"/>
      <c r="AT72" s="901"/>
      <c r="AU72" s="901"/>
      <c r="AV72" s="901"/>
      <c r="AW72" s="902"/>
      <c r="AX72" s="798"/>
      <c r="AY72" s="798"/>
      <c r="AZ72" s="798"/>
      <c r="BA72" s="798"/>
      <c r="BB72" s="798"/>
      <c r="BC72" s="798"/>
      <c r="BD72" s="798"/>
      <c r="BE72" s="798"/>
      <c r="BF72" s="798"/>
      <c r="BG72" s="798"/>
    </row>
    <row r="73" spans="1:59" x14ac:dyDescent="0.2">
      <c r="A73" s="933" t="s">
        <v>211</v>
      </c>
      <c r="B73" s="933"/>
      <c r="C73" s="933"/>
      <c r="D73" s="933"/>
      <c r="E73" s="933"/>
      <c r="F73" s="933"/>
      <c r="G73" s="933"/>
      <c r="H73" s="933"/>
      <c r="I73" s="934" t="s">
        <v>1018</v>
      </c>
      <c r="J73" s="935"/>
      <c r="K73" s="935"/>
      <c r="L73" s="935"/>
      <c r="M73" s="935"/>
      <c r="N73" s="935"/>
      <c r="O73" s="935"/>
      <c r="P73" s="935"/>
      <c r="Q73" s="935"/>
      <c r="R73" s="935"/>
      <c r="S73" s="935"/>
      <c r="T73" s="935"/>
      <c r="U73" s="935"/>
      <c r="V73" s="935"/>
      <c r="W73" s="935"/>
      <c r="X73" s="935"/>
      <c r="Y73" s="798"/>
      <c r="Z73" s="798"/>
      <c r="AA73" s="798"/>
      <c r="AB73" s="798"/>
      <c r="AC73" s="798"/>
      <c r="AD73" s="798"/>
      <c r="AE73" s="798"/>
      <c r="AF73" s="798"/>
      <c r="AG73" s="798"/>
      <c r="AH73" s="798"/>
      <c r="AI73" s="798"/>
      <c r="AJ73" s="798"/>
      <c r="AK73" s="798"/>
      <c r="AL73" s="798"/>
      <c r="AM73" s="798"/>
      <c r="AN73" s="798"/>
      <c r="AO73" s="798"/>
      <c r="AP73" s="798"/>
      <c r="AQ73" s="798"/>
      <c r="AR73" s="798"/>
      <c r="AS73" s="900"/>
      <c r="AT73" s="901"/>
      <c r="AU73" s="901"/>
      <c r="AV73" s="901"/>
      <c r="AW73" s="902"/>
      <c r="AX73" s="798"/>
      <c r="AY73" s="798"/>
      <c r="AZ73" s="798"/>
      <c r="BA73" s="798"/>
      <c r="BB73" s="798"/>
      <c r="BC73" s="798"/>
      <c r="BD73" s="798"/>
      <c r="BE73" s="798"/>
      <c r="BF73" s="798"/>
      <c r="BG73" s="798"/>
    </row>
    <row r="74" spans="1:59" x14ac:dyDescent="0.2">
      <c r="A74" s="933" t="s">
        <v>213</v>
      </c>
      <c r="B74" s="933"/>
      <c r="C74" s="933"/>
      <c r="D74" s="933"/>
      <c r="E74" s="933"/>
      <c r="F74" s="933"/>
      <c r="G74" s="933"/>
      <c r="H74" s="933"/>
      <c r="I74" s="934" t="s">
        <v>975</v>
      </c>
      <c r="J74" s="935"/>
      <c r="K74" s="935"/>
      <c r="L74" s="935"/>
      <c r="M74" s="935"/>
      <c r="N74" s="935"/>
      <c r="O74" s="935"/>
      <c r="P74" s="935"/>
      <c r="Q74" s="935"/>
      <c r="R74" s="935"/>
      <c r="S74" s="935"/>
      <c r="T74" s="935"/>
      <c r="U74" s="935"/>
      <c r="V74" s="935"/>
      <c r="W74" s="935"/>
      <c r="X74" s="935"/>
      <c r="Y74" s="798"/>
      <c r="Z74" s="798"/>
      <c r="AA74" s="798"/>
      <c r="AB74" s="798"/>
      <c r="AC74" s="798"/>
      <c r="AD74" s="798"/>
      <c r="AE74" s="798"/>
      <c r="AF74" s="798"/>
      <c r="AG74" s="798"/>
      <c r="AH74" s="798"/>
      <c r="AI74" s="798"/>
      <c r="AJ74" s="798"/>
      <c r="AK74" s="798"/>
      <c r="AL74" s="798"/>
      <c r="AM74" s="798"/>
      <c r="AN74" s="798"/>
      <c r="AO74" s="798"/>
      <c r="AP74" s="798"/>
      <c r="AQ74" s="798"/>
      <c r="AR74" s="798"/>
      <c r="AS74" s="900"/>
      <c r="AT74" s="901"/>
      <c r="AU74" s="901"/>
      <c r="AV74" s="901"/>
      <c r="AW74" s="902"/>
      <c r="AX74" s="798"/>
      <c r="AY74" s="798"/>
      <c r="AZ74" s="798"/>
      <c r="BA74" s="798"/>
      <c r="BB74" s="798"/>
      <c r="BC74" s="798"/>
      <c r="BD74" s="798"/>
      <c r="BE74" s="798"/>
      <c r="BF74" s="798"/>
      <c r="BG74" s="798"/>
    </row>
    <row r="75" spans="1:59" x14ac:dyDescent="0.2">
      <c r="A75" s="942"/>
      <c r="B75" s="943"/>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3"/>
      <c r="AL75" s="943"/>
      <c r="AM75" s="943"/>
      <c r="AN75" s="943"/>
      <c r="AO75" s="943"/>
      <c r="AP75" s="943"/>
      <c r="AQ75" s="943"/>
      <c r="AR75" s="943"/>
      <c r="AS75" s="943"/>
      <c r="AT75" s="943"/>
      <c r="AU75" s="943"/>
      <c r="AV75" s="943"/>
      <c r="AW75" s="943"/>
      <c r="AX75" s="943"/>
      <c r="AY75" s="943"/>
      <c r="AZ75" s="943"/>
      <c r="BA75" s="943"/>
      <c r="BB75" s="943"/>
      <c r="BC75" s="943"/>
      <c r="BD75" s="943"/>
      <c r="BE75" s="943"/>
      <c r="BF75" s="943"/>
      <c r="BG75" s="943"/>
    </row>
    <row r="76" spans="1:59" x14ac:dyDescent="0.2">
      <c r="A76" s="944"/>
      <c r="B76" s="944"/>
      <c r="C76" s="944"/>
      <c r="D76" s="944"/>
      <c r="E76" s="944"/>
      <c r="F76" s="944"/>
      <c r="G76" s="944"/>
      <c r="H76" s="944"/>
      <c r="I76" s="869" t="s">
        <v>1069</v>
      </c>
      <c r="J76" s="870"/>
      <c r="K76" s="870"/>
      <c r="L76" s="870"/>
      <c r="M76" s="870"/>
      <c r="N76" s="870"/>
      <c r="O76" s="870"/>
      <c r="P76" s="870"/>
      <c r="Q76" s="870"/>
      <c r="R76" s="870"/>
      <c r="S76" s="870"/>
      <c r="T76" s="870"/>
      <c r="U76" s="870"/>
      <c r="V76" s="870"/>
      <c r="W76" s="870"/>
      <c r="X76" s="870"/>
      <c r="Y76" s="945" t="s">
        <v>1019</v>
      </c>
      <c r="Z76" s="946"/>
      <c r="AA76" s="946"/>
      <c r="AB76" s="946"/>
      <c r="AC76" s="947"/>
      <c r="AD76" s="954" t="str">
        <f>AD13</f>
        <v>Taux 1 ?</v>
      </c>
      <c r="AE76" s="955"/>
      <c r="AF76" s="955"/>
      <c r="AG76" s="955"/>
      <c r="AH76" s="956"/>
      <c r="AI76" s="954" t="str">
        <f>AI13</f>
        <v>Taux 2 ?</v>
      </c>
      <c r="AJ76" s="955"/>
      <c r="AK76" s="955"/>
      <c r="AL76" s="955"/>
      <c r="AM76" s="956"/>
      <c r="AN76" s="954" t="str">
        <f>AN13</f>
        <v>Taux 3 ?</v>
      </c>
      <c r="AO76" s="963"/>
      <c r="AP76" s="963"/>
      <c r="AQ76" s="963"/>
      <c r="AR76" s="964"/>
      <c r="AS76" s="954" t="str">
        <f>AS13</f>
        <v>Autres Taux 1 ?</v>
      </c>
      <c r="AT76" s="955"/>
      <c r="AU76" s="955"/>
      <c r="AV76" s="955"/>
      <c r="AW76" s="956"/>
      <c r="AX76" s="954" t="str">
        <f>AX13</f>
        <v>Autres Taux 2 ?</v>
      </c>
      <c r="AY76" s="955"/>
      <c r="AZ76" s="955"/>
      <c r="BA76" s="955"/>
      <c r="BB76" s="956"/>
      <c r="BC76" s="954" t="str">
        <f>BC13</f>
        <v>Exo</v>
      </c>
      <c r="BD76" s="955"/>
      <c r="BE76" s="955"/>
      <c r="BF76" s="955"/>
      <c r="BG76" s="956"/>
    </row>
    <row r="77" spans="1:59" x14ac:dyDescent="0.2">
      <c r="A77" s="895"/>
      <c r="B77" s="895"/>
      <c r="C77" s="895"/>
      <c r="D77" s="895"/>
      <c r="E77" s="895"/>
      <c r="F77" s="895"/>
      <c r="G77" s="895"/>
      <c r="H77" s="895"/>
      <c r="I77" s="896"/>
      <c r="J77" s="897"/>
      <c r="K77" s="897"/>
      <c r="L77" s="897"/>
      <c r="M77" s="897"/>
      <c r="N77" s="897"/>
      <c r="O77" s="897"/>
      <c r="P77" s="897"/>
      <c r="Q77" s="897"/>
      <c r="R77" s="897"/>
      <c r="S77" s="897"/>
      <c r="T77" s="897"/>
      <c r="U77" s="897"/>
      <c r="V77" s="897"/>
      <c r="W77" s="897"/>
      <c r="X77" s="897"/>
      <c r="Y77" s="948"/>
      <c r="Z77" s="949"/>
      <c r="AA77" s="949"/>
      <c r="AB77" s="949"/>
      <c r="AC77" s="950"/>
      <c r="AD77" s="957"/>
      <c r="AE77" s="958"/>
      <c r="AF77" s="958"/>
      <c r="AG77" s="958"/>
      <c r="AH77" s="959"/>
      <c r="AI77" s="957"/>
      <c r="AJ77" s="958"/>
      <c r="AK77" s="958"/>
      <c r="AL77" s="958"/>
      <c r="AM77" s="959"/>
      <c r="AN77" s="965"/>
      <c r="AO77" s="966"/>
      <c r="AP77" s="966"/>
      <c r="AQ77" s="966"/>
      <c r="AR77" s="967"/>
      <c r="AS77" s="957"/>
      <c r="AT77" s="958"/>
      <c r="AU77" s="958"/>
      <c r="AV77" s="958"/>
      <c r="AW77" s="959"/>
      <c r="AX77" s="957" t="s">
        <v>1070</v>
      </c>
      <c r="AY77" s="958"/>
      <c r="AZ77" s="958"/>
      <c r="BA77" s="958"/>
      <c r="BB77" s="959"/>
      <c r="BC77" s="957" t="s">
        <v>1071</v>
      </c>
      <c r="BD77" s="958"/>
      <c r="BE77" s="958"/>
      <c r="BF77" s="958"/>
      <c r="BG77" s="959"/>
    </row>
    <row r="78" spans="1:59" x14ac:dyDescent="0.2">
      <c r="A78" s="446"/>
      <c r="B78" s="447"/>
      <c r="C78" s="447"/>
      <c r="D78" s="447"/>
      <c r="E78" s="447"/>
      <c r="F78" s="447"/>
      <c r="G78" s="448"/>
      <c r="H78" s="447"/>
      <c r="I78" s="974" t="s">
        <v>1072</v>
      </c>
      <c r="J78" s="975"/>
      <c r="K78" s="975"/>
      <c r="L78" s="975"/>
      <c r="M78" s="975"/>
      <c r="N78" s="975"/>
      <c r="O78" s="975"/>
      <c r="P78" s="975"/>
      <c r="Q78" s="975"/>
      <c r="R78" s="975"/>
      <c r="S78" s="975"/>
      <c r="T78" s="975"/>
      <c r="U78" s="975"/>
      <c r="V78" s="975"/>
      <c r="W78" s="975"/>
      <c r="X78" s="975"/>
      <c r="Y78" s="951"/>
      <c r="Z78" s="952"/>
      <c r="AA78" s="952"/>
      <c r="AB78" s="952"/>
      <c r="AC78" s="953"/>
      <c r="AD78" s="960"/>
      <c r="AE78" s="961"/>
      <c r="AF78" s="961"/>
      <c r="AG78" s="961"/>
      <c r="AH78" s="962"/>
      <c r="AI78" s="960"/>
      <c r="AJ78" s="961"/>
      <c r="AK78" s="961"/>
      <c r="AL78" s="961"/>
      <c r="AM78" s="962"/>
      <c r="AN78" s="968"/>
      <c r="AO78" s="969"/>
      <c r="AP78" s="969"/>
      <c r="AQ78" s="969"/>
      <c r="AR78" s="970"/>
      <c r="AS78" s="971"/>
      <c r="AT78" s="972"/>
      <c r="AU78" s="972"/>
      <c r="AV78" s="972"/>
      <c r="AW78" s="973"/>
      <c r="AX78" s="971" t="s">
        <v>329</v>
      </c>
      <c r="AY78" s="972"/>
      <c r="AZ78" s="972"/>
      <c r="BA78" s="972"/>
      <c r="BB78" s="973"/>
      <c r="BC78" s="971" t="s">
        <v>329</v>
      </c>
      <c r="BD78" s="972"/>
      <c r="BE78" s="972"/>
      <c r="BF78" s="972"/>
      <c r="BG78" s="973"/>
    </row>
    <row r="79" spans="1:59" x14ac:dyDescent="0.2">
      <c r="A79" s="976">
        <v>4457</v>
      </c>
      <c r="B79" s="977"/>
      <c r="C79" s="977"/>
      <c r="D79" s="977"/>
      <c r="E79" s="977"/>
      <c r="F79" s="977"/>
      <c r="G79" s="977"/>
      <c r="H79" s="977"/>
      <c r="I79" s="934" t="s">
        <v>1020</v>
      </c>
      <c r="J79" s="935"/>
      <c r="K79" s="935"/>
      <c r="L79" s="935"/>
      <c r="M79" s="935"/>
      <c r="N79" s="935"/>
      <c r="O79" s="935"/>
      <c r="P79" s="935"/>
      <c r="Q79" s="935"/>
      <c r="R79" s="935"/>
      <c r="S79" s="935"/>
      <c r="T79" s="935"/>
      <c r="U79" s="935"/>
      <c r="V79" s="935"/>
      <c r="W79" s="935"/>
      <c r="X79" s="935"/>
      <c r="Y79" s="978"/>
      <c r="Z79" s="978"/>
      <c r="AA79" s="978"/>
      <c r="AB79" s="978"/>
      <c r="AC79" s="97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798"/>
      <c r="BA79" s="798"/>
      <c r="BB79" s="798"/>
      <c r="BC79" s="979"/>
      <c r="BD79" s="980"/>
      <c r="BE79" s="980"/>
      <c r="BF79" s="980"/>
      <c r="BG79" s="981"/>
    </row>
    <row r="80" spans="1:59" x14ac:dyDescent="0.2">
      <c r="A80" s="976">
        <v>4455</v>
      </c>
      <c r="B80" s="977"/>
      <c r="C80" s="977"/>
      <c r="D80" s="977"/>
      <c r="E80" s="977"/>
      <c r="F80" s="977"/>
      <c r="G80" s="977"/>
      <c r="H80" s="977"/>
      <c r="I80" s="934" t="s">
        <v>1021</v>
      </c>
      <c r="J80" s="935"/>
      <c r="K80" s="935"/>
      <c r="L80" s="935"/>
      <c r="M80" s="935"/>
      <c r="N80" s="935"/>
      <c r="O80" s="935"/>
      <c r="P80" s="935"/>
      <c r="Q80" s="935"/>
      <c r="R80" s="935"/>
      <c r="S80" s="935"/>
      <c r="T80" s="935"/>
      <c r="U80" s="935"/>
      <c r="V80" s="935"/>
      <c r="W80" s="935"/>
      <c r="X80" s="935"/>
      <c r="Y80" s="798"/>
      <c r="Z80" s="798"/>
      <c r="AA80" s="798"/>
      <c r="AB80" s="798"/>
      <c r="AC80" s="798"/>
      <c r="AD80" s="978"/>
      <c r="AE80" s="978"/>
      <c r="AF80" s="978"/>
      <c r="AG80" s="978"/>
      <c r="AH80" s="978"/>
      <c r="AI80" s="978"/>
      <c r="AJ80" s="978"/>
      <c r="AK80" s="978"/>
      <c r="AL80" s="978"/>
      <c r="AM80" s="978"/>
      <c r="AN80" s="978"/>
      <c r="AO80" s="978"/>
      <c r="AP80" s="978"/>
      <c r="AQ80" s="978"/>
      <c r="AR80" s="978"/>
      <c r="AS80" s="978"/>
      <c r="AT80" s="978"/>
      <c r="AU80" s="978"/>
      <c r="AV80" s="978"/>
      <c r="AW80" s="978"/>
      <c r="AX80" s="978"/>
      <c r="AY80" s="978"/>
      <c r="AZ80" s="978"/>
      <c r="BA80" s="978"/>
      <c r="BB80" s="978"/>
      <c r="BC80" s="982"/>
      <c r="BD80" s="983"/>
      <c r="BE80" s="983"/>
      <c r="BF80" s="983"/>
      <c r="BG80" s="984"/>
    </row>
    <row r="81" spans="1:59" x14ac:dyDescent="0.2">
      <c r="A81" s="976">
        <v>44567</v>
      </c>
      <c r="B81" s="977"/>
      <c r="C81" s="977"/>
      <c r="D81" s="977"/>
      <c r="E81" s="977"/>
      <c r="F81" s="977"/>
      <c r="G81" s="977"/>
      <c r="H81" s="977"/>
      <c r="I81" s="934" t="s">
        <v>1022</v>
      </c>
      <c r="J81" s="935"/>
      <c r="K81" s="935"/>
      <c r="L81" s="935"/>
      <c r="M81" s="935"/>
      <c r="N81" s="935"/>
      <c r="O81" s="935"/>
      <c r="P81" s="935"/>
      <c r="Q81" s="935"/>
      <c r="R81" s="935"/>
      <c r="S81" s="935"/>
      <c r="T81" s="935"/>
      <c r="U81" s="935"/>
      <c r="V81" s="935"/>
      <c r="W81" s="935"/>
      <c r="X81" s="935"/>
      <c r="Y81" s="798"/>
      <c r="Z81" s="798"/>
      <c r="AA81" s="798"/>
      <c r="AB81" s="798"/>
      <c r="AC81" s="798"/>
      <c r="AD81" s="978"/>
      <c r="AE81" s="978"/>
      <c r="AF81" s="978"/>
      <c r="AG81" s="978"/>
      <c r="AH81" s="978"/>
      <c r="AI81" s="978"/>
      <c r="AJ81" s="978"/>
      <c r="AK81" s="978"/>
      <c r="AL81" s="978"/>
      <c r="AM81" s="978"/>
      <c r="AN81" s="978"/>
      <c r="AO81" s="978"/>
      <c r="AP81" s="978"/>
      <c r="AQ81" s="978"/>
      <c r="AR81" s="978"/>
      <c r="AS81" s="978"/>
      <c r="AT81" s="978"/>
      <c r="AU81" s="978"/>
      <c r="AV81" s="978"/>
      <c r="AW81" s="978"/>
      <c r="AX81" s="978"/>
      <c r="AY81" s="978"/>
      <c r="AZ81" s="978"/>
      <c r="BA81" s="978"/>
      <c r="BB81" s="978"/>
      <c r="BC81" s="982"/>
      <c r="BD81" s="983"/>
      <c r="BE81" s="983"/>
      <c r="BF81" s="983"/>
      <c r="BG81" s="984"/>
    </row>
    <row r="82" spans="1:59" ht="13.5" thickBot="1" x14ac:dyDescent="0.25">
      <c r="A82" s="985" t="s">
        <v>1073</v>
      </c>
      <c r="B82" s="986"/>
      <c r="C82" s="986"/>
      <c r="D82" s="986"/>
      <c r="E82" s="986"/>
      <c r="F82" s="986"/>
      <c r="G82" s="986"/>
      <c r="H82" s="986"/>
      <c r="I82" s="987" t="s">
        <v>975</v>
      </c>
      <c r="J82" s="988"/>
      <c r="K82" s="988"/>
      <c r="L82" s="988"/>
      <c r="M82" s="988"/>
      <c r="N82" s="988"/>
      <c r="O82" s="988"/>
      <c r="P82" s="988"/>
      <c r="Q82" s="988"/>
      <c r="R82" s="988"/>
      <c r="S82" s="988"/>
      <c r="T82" s="988"/>
      <c r="U82" s="988"/>
      <c r="V82" s="988"/>
      <c r="W82" s="988"/>
      <c r="X82" s="988"/>
      <c r="Y82" s="989"/>
      <c r="Z82" s="989"/>
      <c r="AA82" s="989"/>
      <c r="AB82" s="989"/>
      <c r="AC82" s="989"/>
      <c r="AD82" s="989"/>
      <c r="AE82" s="989"/>
      <c r="AF82" s="989"/>
      <c r="AG82" s="989"/>
      <c r="AH82" s="989"/>
      <c r="AI82" s="989"/>
      <c r="AJ82" s="989"/>
      <c r="AK82" s="989"/>
      <c r="AL82" s="989"/>
      <c r="AM82" s="989"/>
      <c r="AN82" s="989"/>
      <c r="AO82" s="989"/>
      <c r="AP82" s="989"/>
      <c r="AQ82" s="989"/>
      <c r="AR82" s="989"/>
      <c r="AS82" s="989"/>
      <c r="AT82" s="989"/>
      <c r="AU82" s="989"/>
      <c r="AV82" s="989"/>
      <c r="AW82" s="989"/>
      <c r="AX82" s="989"/>
      <c r="AY82" s="989"/>
      <c r="AZ82" s="989"/>
      <c r="BA82" s="989"/>
      <c r="BB82" s="989"/>
      <c r="BC82" s="990"/>
      <c r="BD82" s="991"/>
      <c r="BE82" s="991"/>
      <c r="BF82" s="991"/>
      <c r="BG82" s="992"/>
    </row>
    <row r="83" spans="1:59" ht="13.5" thickTop="1" x14ac:dyDescent="0.2">
      <c r="A83" s="993"/>
      <c r="B83" s="994"/>
      <c r="C83" s="994"/>
      <c r="D83" s="994"/>
      <c r="E83" s="994"/>
      <c r="F83" s="994"/>
      <c r="G83" s="994"/>
      <c r="H83" s="994"/>
      <c r="I83" s="994"/>
      <c r="J83" s="994"/>
      <c r="K83" s="994"/>
      <c r="L83" s="994"/>
      <c r="M83" s="994"/>
      <c r="N83" s="994"/>
      <c r="O83" s="994"/>
      <c r="P83" s="994"/>
      <c r="Q83" s="994"/>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4"/>
      <c r="BA83" s="994"/>
      <c r="BB83" s="994"/>
      <c r="BC83" s="994"/>
      <c r="BD83" s="994"/>
      <c r="BE83" s="994"/>
      <c r="BF83" s="994"/>
      <c r="BG83" s="994"/>
    </row>
    <row r="84" spans="1:59" x14ac:dyDescent="0.2">
      <c r="A84" s="794" t="s">
        <v>2824</v>
      </c>
      <c r="B84" s="795"/>
      <c r="C84" s="795"/>
      <c r="D84" s="795"/>
      <c r="E84" s="795"/>
      <c r="F84" s="795"/>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795"/>
      <c r="BA84" s="795"/>
      <c r="BB84" s="795"/>
      <c r="BC84" s="795"/>
      <c r="BD84" s="795"/>
      <c r="BE84" s="795"/>
      <c r="BF84" s="795"/>
      <c r="BG84" s="795"/>
    </row>
    <row r="85" spans="1:59" hidden="1" x14ac:dyDescent="0.2">
      <c r="A85" s="797" t="s">
        <v>1074</v>
      </c>
      <c r="B85" s="797"/>
      <c r="C85" s="797"/>
      <c r="D85" s="797"/>
      <c r="E85" s="797"/>
      <c r="F85" s="797"/>
      <c r="G85" s="797"/>
      <c r="H85" s="797"/>
      <c r="I85" s="797"/>
      <c r="J85" s="797"/>
      <c r="K85" s="797"/>
      <c r="L85" s="797"/>
      <c r="M85" s="797"/>
      <c r="N85" s="797"/>
      <c r="O85" s="797"/>
      <c r="P85" s="797"/>
      <c r="Q85" s="797"/>
      <c r="R85" s="797"/>
      <c r="S85" s="797"/>
      <c r="T85" s="797"/>
      <c r="U85" s="797"/>
      <c r="V85" s="797"/>
      <c r="W85" s="797"/>
      <c r="X85" s="797"/>
      <c r="Y85" s="995"/>
      <c r="Z85" s="995"/>
      <c r="AA85" s="995"/>
      <c r="AB85" s="995"/>
      <c r="AC85" s="995"/>
      <c r="AD85" s="996" t="s">
        <v>1023</v>
      </c>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7"/>
      <c r="BA85" s="997"/>
      <c r="BB85" s="998"/>
      <c r="BC85" s="995"/>
      <c r="BD85" s="995"/>
      <c r="BE85" s="995"/>
      <c r="BF85" s="995"/>
      <c r="BG85" s="995"/>
    </row>
    <row r="86" spans="1:59" hidden="1" x14ac:dyDescent="0.2">
      <c r="A86" s="797" t="s">
        <v>1024</v>
      </c>
      <c r="B86" s="797"/>
      <c r="C86" s="797"/>
      <c r="D86" s="797"/>
      <c r="E86" s="797"/>
      <c r="F86" s="797"/>
      <c r="G86" s="797"/>
      <c r="H86" s="797"/>
      <c r="I86" s="797"/>
      <c r="J86" s="797"/>
      <c r="K86" s="797"/>
      <c r="L86" s="797"/>
      <c r="M86" s="797"/>
      <c r="N86" s="797"/>
      <c r="O86" s="797"/>
      <c r="P86" s="797"/>
      <c r="Q86" s="797"/>
      <c r="R86" s="797"/>
      <c r="S86" s="797"/>
      <c r="T86" s="797"/>
      <c r="U86" s="797"/>
      <c r="V86" s="797"/>
      <c r="W86" s="797"/>
      <c r="X86" s="797"/>
      <c r="Y86" s="995"/>
      <c r="Z86" s="995"/>
      <c r="AA86" s="995"/>
      <c r="AB86" s="995"/>
      <c r="AC86" s="995"/>
      <c r="AD86" s="1004"/>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5"/>
      <c r="BA86" s="1005"/>
      <c r="BB86" s="1005"/>
      <c r="BC86" s="1005"/>
      <c r="BD86" s="1005"/>
      <c r="BE86" s="1005"/>
      <c r="BF86" s="1005"/>
      <c r="BG86" s="1005"/>
    </row>
    <row r="87" spans="1:59" x14ac:dyDescent="0.2">
      <c r="A87" s="1006" t="s">
        <v>1025</v>
      </c>
      <c r="B87" s="1006"/>
      <c r="C87" s="1006"/>
      <c r="D87" s="1006"/>
      <c r="E87" s="1006"/>
      <c r="F87" s="1006"/>
      <c r="G87" s="1006"/>
      <c r="H87" s="1006"/>
      <c r="I87" s="1006"/>
      <c r="J87" s="1006"/>
      <c r="K87" s="1006"/>
      <c r="L87" s="1006"/>
      <c r="M87" s="1006"/>
      <c r="N87" s="1006"/>
      <c r="O87" s="1006"/>
      <c r="P87" s="1006"/>
      <c r="Q87" s="1006"/>
      <c r="R87" s="1006"/>
      <c r="S87" s="1006"/>
      <c r="T87" s="1006"/>
      <c r="U87" s="1006"/>
      <c r="V87" s="1006"/>
      <c r="W87" s="1006"/>
      <c r="X87" s="1006"/>
      <c r="Y87" s="1007"/>
      <c r="Z87" s="1007"/>
      <c r="AA87" s="1007"/>
      <c r="AB87" s="1007"/>
      <c r="AC87" s="1007"/>
      <c r="AD87" s="1001"/>
      <c r="AE87" s="789"/>
      <c r="AF87" s="789"/>
      <c r="AG87" s="789"/>
      <c r="AH87" s="789"/>
      <c r="AI87" s="789"/>
      <c r="AJ87" s="789"/>
      <c r="AK87" s="789"/>
      <c r="AL87" s="789"/>
      <c r="AM87" s="789"/>
      <c r="AN87" s="789"/>
      <c r="AO87" s="789"/>
      <c r="AP87" s="789"/>
      <c r="AQ87" s="789"/>
      <c r="AR87" s="789"/>
      <c r="AS87" s="789"/>
      <c r="AT87" s="789"/>
      <c r="AU87" s="789"/>
      <c r="AV87" s="789"/>
      <c r="AW87" s="789"/>
      <c r="AX87" s="789"/>
      <c r="AY87" s="789"/>
      <c r="AZ87" s="789"/>
      <c r="BA87" s="789"/>
      <c r="BB87" s="789"/>
      <c r="BC87" s="789"/>
      <c r="BD87" s="789"/>
      <c r="BE87" s="789"/>
      <c r="BF87" s="789"/>
      <c r="BG87" s="789"/>
    </row>
    <row r="88" spans="1:59" ht="13.5" thickBot="1" x14ac:dyDescent="0.25">
      <c r="A88" s="999" t="s">
        <v>1026</v>
      </c>
      <c r="B88" s="999"/>
      <c r="C88" s="999"/>
      <c r="D88" s="999"/>
      <c r="E88" s="999"/>
      <c r="F88" s="999"/>
      <c r="G88" s="999"/>
      <c r="H88" s="999"/>
      <c r="I88" s="999"/>
      <c r="J88" s="999"/>
      <c r="K88" s="999"/>
      <c r="L88" s="999"/>
      <c r="M88" s="999"/>
      <c r="N88" s="999"/>
      <c r="O88" s="999"/>
      <c r="P88" s="999"/>
      <c r="Q88" s="999"/>
      <c r="R88" s="999"/>
      <c r="S88" s="999"/>
      <c r="T88" s="999"/>
      <c r="U88" s="999"/>
      <c r="V88" s="999"/>
      <c r="W88" s="999"/>
      <c r="X88" s="999"/>
      <c r="Y88" s="1000"/>
      <c r="Z88" s="1000"/>
      <c r="AA88" s="1000"/>
      <c r="AB88" s="1000"/>
      <c r="AC88" s="1000"/>
      <c r="AD88" s="1001"/>
      <c r="AE88" s="789"/>
      <c r="AF88" s="789"/>
      <c r="AG88" s="789"/>
      <c r="AH88" s="789"/>
      <c r="AI88" s="789"/>
      <c r="AJ88" s="789"/>
      <c r="AK88" s="789"/>
      <c r="AL88" s="789"/>
      <c r="AM88" s="789"/>
      <c r="AN88" s="789"/>
      <c r="AO88" s="789"/>
      <c r="AP88" s="789"/>
      <c r="AQ88" s="789"/>
      <c r="AR88" s="789"/>
      <c r="AS88" s="789"/>
      <c r="AT88" s="789"/>
      <c r="AU88" s="789"/>
      <c r="AV88" s="789"/>
      <c r="AW88" s="789"/>
      <c r="AX88" s="789"/>
      <c r="AY88" s="789"/>
      <c r="AZ88" s="789"/>
      <c r="BA88" s="789"/>
      <c r="BB88" s="789"/>
      <c r="BC88" s="789"/>
      <c r="BD88" s="789"/>
      <c r="BE88" s="789"/>
      <c r="BF88" s="789"/>
      <c r="BG88" s="789"/>
    </row>
    <row r="89" spans="1:59" ht="13.5" thickTop="1" x14ac:dyDescent="0.2">
      <c r="A89" s="1002" t="s">
        <v>2868</v>
      </c>
      <c r="B89" s="1003"/>
      <c r="C89" s="1003"/>
      <c r="D89" s="1003"/>
      <c r="E89" s="1003"/>
      <c r="F89" s="1003"/>
      <c r="G89" s="1003"/>
      <c r="H89" s="1003"/>
      <c r="I89" s="1003"/>
      <c r="J89" s="1003"/>
      <c r="K89" s="1003"/>
      <c r="L89" s="1003"/>
      <c r="M89" s="1003"/>
      <c r="N89" s="1003"/>
      <c r="O89" s="1003"/>
      <c r="P89" s="1003"/>
      <c r="Q89" s="1003"/>
      <c r="R89" s="1003"/>
      <c r="S89" s="1003"/>
      <c r="T89" s="1003"/>
      <c r="U89" s="1003"/>
      <c r="V89" s="1003"/>
      <c r="W89" s="1003"/>
      <c r="X89" s="1003"/>
      <c r="Y89" s="1003"/>
      <c r="Z89" s="1003"/>
      <c r="AA89" s="1003"/>
      <c r="AB89" s="1003"/>
      <c r="AC89" s="1003"/>
      <c r="AD89" s="1003"/>
      <c r="AE89" s="1003"/>
      <c r="AF89" s="1003"/>
      <c r="AG89" s="1003"/>
      <c r="AH89" s="1003"/>
      <c r="AI89" s="1003"/>
      <c r="AJ89" s="1003"/>
      <c r="AK89" s="1003"/>
      <c r="AL89" s="1003"/>
      <c r="AM89" s="1003"/>
      <c r="AN89" s="1003"/>
      <c r="AO89" s="1003"/>
      <c r="AP89" s="1003"/>
      <c r="AQ89" s="1003"/>
      <c r="AR89" s="1003"/>
      <c r="AS89" s="1003"/>
      <c r="AT89" s="1003"/>
      <c r="AU89" s="1003"/>
      <c r="AV89" s="1003"/>
      <c r="AW89" s="1003"/>
      <c r="AX89" s="1003"/>
      <c r="AY89" s="1003"/>
      <c r="AZ89" s="1003"/>
      <c r="BA89" s="1003"/>
      <c r="BB89" s="1003"/>
      <c r="BC89" s="1003"/>
      <c r="BD89" s="1003"/>
      <c r="BE89" s="1003"/>
      <c r="BF89" s="1003"/>
      <c r="BG89" s="1003"/>
    </row>
    <row r="90" spans="1:59" x14ac:dyDescent="0.2">
      <c r="A90" s="405"/>
      <c r="B90" s="735"/>
      <c r="C90" s="735"/>
      <c r="D90" s="735"/>
      <c r="E90" s="735"/>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5"/>
      <c r="BE90" s="735"/>
      <c r="BF90" s="735"/>
      <c r="BG90" s="735"/>
    </row>
    <row r="91" spans="1:59" x14ac:dyDescent="0.2">
      <c r="A91" s="405"/>
      <c r="B91" s="832"/>
      <c r="C91" s="832"/>
      <c r="D91" s="832"/>
      <c r="E91" s="832"/>
      <c r="F91" s="832"/>
      <c r="G91" s="832"/>
      <c r="H91" s="832"/>
      <c r="I91" s="832"/>
      <c r="J91" s="832"/>
      <c r="K91" s="832"/>
      <c r="L91" s="832"/>
      <c r="M91" s="832"/>
      <c r="N91" s="832"/>
      <c r="O91" s="832"/>
      <c r="P91" s="832"/>
      <c r="Q91" s="832"/>
      <c r="R91" s="832"/>
      <c r="S91" s="832"/>
      <c r="T91" s="832"/>
      <c r="U91" s="832"/>
      <c r="V91" s="832"/>
      <c r="W91" s="832"/>
      <c r="X91" s="832"/>
      <c r="Y91" s="832"/>
      <c r="Z91" s="832"/>
      <c r="AA91" s="832"/>
      <c r="AB91" s="832"/>
      <c r="AC91" s="832"/>
      <c r="AD91" s="832"/>
      <c r="AE91" s="832"/>
      <c r="AF91" s="832"/>
      <c r="AG91" s="832"/>
      <c r="AH91" s="832"/>
      <c r="AI91" s="832"/>
      <c r="AJ91" s="832"/>
      <c r="AK91" s="832"/>
      <c r="AL91" s="832"/>
      <c r="AM91" s="832"/>
      <c r="AN91" s="832"/>
      <c r="AO91" s="832"/>
      <c r="AP91" s="832"/>
      <c r="AQ91" s="832"/>
      <c r="AR91" s="832"/>
      <c r="AS91" s="832"/>
      <c r="AT91" s="832"/>
      <c r="AU91" s="832"/>
      <c r="AV91" s="832"/>
      <c r="AW91" s="832"/>
      <c r="AX91" s="832"/>
      <c r="AY91" s="832"/>
      <c r="AZ91" s="832"/>
      <c r="BA91" s="832"/>
      <c r="BB91" s="832"/>
      <c r="BC91" s="832"/>
      <c r="BD91" s="832"/>
      <c r="BE91" s="832"/>
      <c r="BF91" s="832"/>
      <c r="BG91" s="832"/>
    </row>
    <row r="92" spans="1:59" x14ac:dyDescent="0.2">
      <c r="A92" s="405"/>
      <c r="B92" s="832"/>
      <c r="C92" s="832"/>
      <c r="D92" s="832"/>
      <c r="E92" s="832"/>
      <c r="F92" s="832"/>
      <c r="G92" s="832"/>
      <c r="H92" s="832"/>
      <c r="I92" s="832"/>
      <c r="J92" s="832"/>
      <c r="K92" s="832"/>
      <c r="L92" s="832"/>
      <c r="M92" s="832"/>
      <c r="N92" s="832"/>
      <c r="O92" s="832"/>
      <c r="P92" s="832"/>
      <c r="Q92" s="832"/>
      <c r="R92" s="832"/>
      <c r="S92" s="832"/>
      <c r="T92" s="832"/>
      <c r="U92" s="832"/>
      <c r="V92" s="832"/>
      <c r="W92" s="832"/>
      <c r="X92" s="832"/>
      <c r="Y92" s="832"/>
      <c r="Z92" s="832"/>
      <c r="AA92" s="832"/>
      <c r="AB92" s="832"/>
      <c r="AC92" s="832"/>
      <c r="AD92" s="832"/>
      <c r="AE92" s="832"/>
      <c r="AF92" s="832"/>
      <c r="AG92" s="832"/>
      <c r="AH92" s="832"/>
      <c r="AI92" s="832"/>
      <c r="AJ92" s="832"/>
      <c r="AK92" s="832"/>
      <c r="AL92" s="832"/>
      <c r="AM92" s="832"/>
      <c r="AN92" s="832"/>
      <c r="AO92" s="832"/>
      <c r="AP92" s="832"/>
      <c r="AQ92" s="832"/>
      <c r="AR92" s="832"/>
      <c r="AS92" s="832"/>
      <c r="AT92" s="832"/>
      <c r="AU92" s="832"/>
      <c r="AV92" s="832"/>
      <c r="AW92" s="832"/>
      <c r="AX92" s="832"/>
      <c r="AY92" s="832"/>
      <c r="AZ92" s="832"/>
      <c r="BA92" s="832"/>
      <c r="BB92" s="832"/>
      <c r="BC92" s="832"/>
      <c r="BD92" s="832"/>
      <c r="BE92" s="832"/>
      <c r="BF92" s="832"/>
      <c r="BG92" s="832"/>
    </row>
    <row r="93" spans="1:59" x14ac:dyDescent="0.2">
      <c r="A93" s="407"/>
      <c r="B93" s="832"/>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2"/>
      <c r="AM93" s="832"/>
      <c r="AN93" s="832"/>
      <c r="AO93" s="832"/>
      <c r="AP93" s="832"/>
      <c r="AQ93" s="832"/>
      <c r="AR93" s="832"/>
      <c r="AS93" s="832"/>
      <c r="AT93" s="832"/>
      <c r="AU93" s="832"/>
      <c r="AV93" s="832"/>
      <c r="AW93" s="832"/>
      <c r="AX93" s="832"/>
      <c r="AY93" s="832"/>
      <c r="AZ93" s="832"/>
      <c r="BA93" s="832"/>
      <c r="BB93" s="832"/>
      <c r="BC93" s="832"/>
      <c r="BD93" s="832"/>
      <c r="BE93" s="832"/>
      <c r="BF93" s="832"/>
      <c r="BG93" s="832"/>
    </row>
    <row r="94" spans="1:59" x14ac:dyDescent="0.2">
      <c r="A94" s="794" t="s">
        <v>2823</v>
      </c>
      <c r="B94" s="795"/>
      <c r="C94" s="795"/>
      <c r="D94" s="795"/>
      <c r="E94" s="795"/>
      <c r="F94" s="795"/>
      <c r="G94" s="795"/>
      <c r="H94" s="795"/>
      <c r="I94" s="795"/>
      <c r="J94" s="795"/>
      <c r="K94" s="795"/>
      <c r="L94" s="795"/>
      <c r="M94" s="795"/>
      <c r="N94" s="795"/>
      <c r="O94" s="795"/>
      <c r="P94" s="795"/>
      <c r="Q94" s="795"/>
      <c r="R94" s="795"/>
      <c r="S94" s="795"/>
      <c r="T94" s="795"/>
      <c r="U94" s="795"/>
      <c r="V94" s="795"/>
      <c r="W94" s="795"/>
      <c r="X94" s="795"/>
      <c r="Y94" s="795"/>
      <c r="Z94" s="795"/>
      <c r="AA94" s="795"/>
      <c r="AB94" s="795"/>
      <c r="AC94" s="795"/>
      <c r="AD94" s="795"/>
      <c r="AE94" s="795"/>
      <c r="AF94" s="795"/>
      <c r="AG94" s="795"/>
      <c r="AH94" s="795"/>
      <c r="AI94" s="795"/>
      <c r="AJ94" s="795"/>
      <c r="AK94" s="795"/>
      <c r="AL94" s="795"/>
      <c r="AM94" s="795"/>
      <c r="AN94" s="795"/>
      <c r="AO94" s="795"/>
      <c r="AP94" s="795"/>
      <c r="AQ94" s="795"/>
      <c r="AR94" s="795"/>
      <c r="AS94" s="795"/>
      <c r="AT94" s="795"/>
      <c r="AU94" s="795"/>
      <c r="AV94" s="795"/>
      <c r="AW94" s="795"/>
      <c r="AX94" s="795"/>
      <c r="AY94" s="795"/>
      <c r="AZ94" s="795"/>
      <c r="BA94" s="795"/>
      <c r="BB94" s="795"/>
      <c r="BC94" s="795"/>
      <c r="BD94" s="795"/>
      <c r="BE94" s="795"/>
      <c r="BF94" s="795"/>
      <c r="BG94" s="795"/>
    </row>
    <row r="95" spans="1:59" x14ac:dyDescent="0.2">
      <c r="A95" s="796" t="s">
        <v>2821</v>
      </c>
      <c r="B95" s="797"/>
      <c r="C95" s="797"/>
      <c r="D95" s="797"/>
      <c r="E95" s="797"/>
      <c r="F95" s="797"/>
      <c r="G95" s="797"/>
      <c r="H95" s="797"/>
      <c r="I95" s="797"/>
      <c r="J95" s="797"/>
      <c r="K95" s="797"/>
      <c r="L95" s="797"/>
      <c r="M95" s="797"/>
      <c r="N95" s="797"/>
      <c r="O95" s="797"/>
      <c r="P95" s="797"/>
      <c r="Q95" s="797"/>
      <c r="R95" s="797"/>
      <c r="S95" s="797"/>
      <c r="T95" s="797"/>
      <c r="U95" s="797"/>
      <c r="V95" s="797"/>
      <c r="W95" s="797"/>
      <c r="X95" s="797"/>
      <c r="Y95" s="790"/>
      <c r="Z95" s="791"/>
      <c r="AA95" s="791"/>
      <c r="AB95" s="791"/>
      <c r="AC95" s="791"/>
      <c r="AD95" s="791"/>
      <c r="AE95" s="791"/>
      <c r="AF95" s="791"/>
      <c r="AG95" s="791"/>
      <c r="AH95" s="791"/>
      <c r="AI95" s="791"/>
      <c r="AJ95" s="791"/>
      <c r="AK95" s="791"/>
      <c r="AL95" s="791"/>
      <c r="AM95" s="791"/>
      <c r="AN95" s="791"/>
      <c r="AO95" s="791"/>
      <c r="AP95" s="791"/>
      <c r="AQ95" s="791"/>
      <c r="AR95" s="791"/>
      <c r="AS95" s="791"/>
      <c r="AT95" s="791"/>
      <c r="AU95" s="791"/>
      <c r="AV95" s="791"/>
      <c r="AW95" s="791"/>
      <c r="AX95" s="791"/>
      <c r="AY95" s="791"/>
      <c r="AZ95" s="791"/>
      <c r="BA95" s="791"/>
      <c r="BB95" s="791"/>
      <c r="BC95" s="791"/>
      <c r="BD95" s="791"/>
      <c r="BE95" s="791"/>
      <c r="BF95" s="791"/>
      <c r="BG95" s="792"/>
    </row>
    <row r="96" spans="1:59" x14ac:dyDescent="0.2">
      <c r="A96" s="796" t="s">
        <v>2822</v>
      </c>
      <c r="B96" s="797"/>
      <c r="C96" s="797"/>
      <c r="D96" s="797"/>
      <c r="E96" s="797"/>
      <c r="F96" s="797"/>
      <c r="G96" s="797"/>
      <c r="H96" s="797"/>
      <c r="I96" s="797"/>
      <c r="J96" s="797"/>
      <c r="K96" s="797"/>
      <c r="L96" s="797"/>
      <c r="M96" s="797"/>
      <c r="N96" s="797"/>
      <c r="O96" s="797"/>
      <c r="P96" s="797"/>
      <c r="Q96" s="797"/>
      <c r="R96" s="797"/>
      <c r="S96" s="797"/>
      <c r="T96" s="797"/>
      <c r="U96" s="797"/>
      <c r="V96" s="797"/>
      <c r="W96" s="797"/>
      <c r="X96" s="797"/>
      <c r="Y96" s="1011"/>
      <c r="Z96" s="1012"/>
      <c r="AA96" s="1012"/>
      <c r="AB96" s="1012"/>
      <c r="AC96" s="1012"/>
      <c r="AD96" s="1012"/>
      <c r="AE96" s="1012"/>
      <c r="AF96" s="1012"/>
      <c r="AG96" s="1012"/>
      <c r="AH96" s="1012"/>
      <c r="AI96" s="1012"/>
      <c r="AJ96" s="1012"/>
      <c r="AK96" s="1012"/>
      <c r="AL96" s="1012"/>
      <c r="AM96" s="1012"/>
      <c r="AN96" s="1012"/>
      <c r="AO96" s="1012"/>
      <c r="AP96" s="1012"/>
      <c r="AQ96" s="1012"/>
      <c r="AR96" s="1012"/>
      <c r="AS96" s="1012"/>
      <c r="AT96" s="1012"/>
      <c r="AU96" s="1012"/>
      <c r="AV96" s="1012"/>
      <c r="AW96" s="1012"/>
      <c r="AX96" s="1012"/>
      <c r="AY96" s="1012"/>
      <c r="AZ96" s="1012"/>
      <c r="BA96" s="1012"/>
      <c r="BB96" s="1012"/>
      <c r="BC96" s="1012"/>
      <c r="BD96" s="1012"/>
      <c r="BE96" s="1012"/>
      <c r="BF96" s="1012"/>
      <c r="BG96" s="1012"/>
    </row>
    <row r="97" spans="2:61" x14ac:dyDescent="0.2">
      <c r="B97" s="1008" t="s">
        <v>1040</v>
      </c>
      <c r="C97" s="1008"/>
      <c r="D97" s="1008"/>
      <c r="E97" s="1008"/>
      <c r="F97" s="1009" t="s">
        <v>1075</v>
      </c>
      <c r="G97" s="1009"/>
      <c r="H97" s="1009"/>
      <c r="I97" s="1009"/>
      <c r="J97" s="1009"/>
      <c r="K97" s="1009"/>
      <c r="L97" s="1009"/>
      <c r="M97" s="1009"/>
      <c r="N97" s="1009"/>
      <c r="O97" s="1009"/>
      <c r="P97" s="1009"/>
      <c r="Q97" s="1009"/>
      <c r="R97" s="1009"/>
      <c r="S97" s="1009"/>
      <c r="T97" s="1009"/>
      <c r="U97" s="1009"/>
      <c r="V97" s="1009"/>
      <c r="W97" s="1009"/>
      <c r="X97" s="1009"/>
      <c r="Y97" s="1009"/>
      <c r="Z97" s="1009"/>
      <c r="AA97" s="1009"/>
      <c r="AB97" s="1009"/>
      <c r="AC97" s="1009"/>
      <c r="AD97" s="1009"/>
      <c r="AE97" s="1009"/>
      <c r="AF97" s="1009"/>
      <c r="AG97" s="1009"/>
      <c r="AH97" s="1009"/>
      <c r="AI97" s="1009"/>
      <c r="AJ97" s="1009"/>
      <c r="AK97" s="1009"/>
      <c r="AL97" s="1009"/>
      <c r="AM97" s="1009"/>
      <c r="AN97" s="1009"/>
      <c r="AO97" s="1009"/>
      <c r="AP97" s="1009"/>
      <c r="AQ97" s="1009"/>
      <c r="AR97" s="1009"/>
      <c r="AS97" s="1009"/>
      <c r="AT97" s="1009"/>
      <c r="AU97" s="1009"/>
      <c r="AV97" s="1009"/>
      <c r="AW97" s="1009"/>
      <c r="AX97" s="1009"/>
      <c r="AY97" s="1009"/>
      <c r="AZ97" s="1009"/>
      <c r="BA97" s="1009"/>
      <c r="BB97" s="1009"/>
      <c r="BC97" s="1009"/>
      <c r="BD97" s="1009"/>
      <c r="BE97" s="1009"/>
      <c r="BF97" s="1009"/>
      <c r="BG97" s="1009"/>
    </row>
    <row r="98" spans="2:61" x14ac:dyDescent="0.2">
      <c r="B98" s="410"/>
      <c r="C98" s="410"/>
      <c r="D98" s="410"/>
      <c r="E98" s="410"/>
      <c r="F98" s="1009" t="s">
        <v>1076</v>
      </c>
      <c r="G98" s="1009"/>
      <c r="H98" s="1009"/>
      <c r="I98" s="1009"/>
      <c r="J98" s="1009"/>
      <c r="K98" s="1009"/>
      <c r="L98" s="1009"/>
      <c r="M98" s="1009"/>
      <c r="N98" s="1009"/>
      <c r="O98" s="1009"/>
      <c r="P98" s="1009"/>
      <c r="Q98" s="1009"/>
      <c r="R98" s="1009"/>
      <c r="S98" s="1009"/>
      <c r="T98" s="1009"/>
      <c r="U98" s="1009"/>
      <c r="V98" s="1009"/>
      <c r="W98" s="1009"/>
      <c r="X98" s="1009"/>
      <c r="Y98" s="1009"/>
      <c r="Z98" s="1009"/>
      <c r="AA98" s="1009"/>
      <c r="AB98" s="1009"/>
      <c r="AC98" s="1009"/>
      <c r="AD98" s="1009"/>
      <c r="AE98" s="1009"/>
      <c r="AF98" s="1009"/>
      <c r="AG98" s="1009"/>
      <c r="AH98" s="1009"/>
      <c r="AI98" s="1009"/>
      <c r="AJ98" s="1009"/>
      <c r="AK98" s="1009"/>
      <c r="AL98" s="1009"/>
      <c r="AM98" s="1009"/>
      <c r="AN98" s="1009"/>
      <c r="AO98" s="1009"/>
      <c r="AP98" s="1009"/>
      <c r="AQ98" s="1009"/>
      <c r="AR98" s="1009"/>
      <c r="AS98" s="1009"/>
      <c r="AT98" s="1009"/>
      <c r="AU98" s="1009"/>
      <c r="AV98" s="1009"/>
      <c r="AW98" s="1009"/>
      <c r="AX98" s="1009"/>
      <c r="AY98" s="1009"/>
      <c r="AZ98" s="1009"/>
      <c r="BA98" s="1009"/>
      <c r="BB98" s="1009"/>
      <c r="BC98" s="1009"/>
      <c r="BD98" s="1009"/>
      <c r="BE98" s="1009"/>
      <c r="BF98" s="1009"/>
      <c r="BG98" s="1009"/>
    </row>
    <row r="99" spans="2:61" x14ac:dyDescent="0.2">
      <c r="B99" s="410"/>
      <c r="C99" s="410"/>
      <c r="D99" s="410"/>
      <c r="E99" s="410"/>
      <c r="F99" s="1010" t="s">
        <v>1077</v>
      </c>
      <c r="G99" s="1010"/>
      <c r="H99" s="1010"/>
      <c r="I99" s="1010"/>
      <c r="J99" s="1010"/>
      <c r="K99" s="1010"/>
      <c r="L99" s="1010"/>
      <c r="M99" s="1010"/>
      <c r="N99" s="1010"/>
      <c r="O99" s="1010"/>
      <c r="P99" s="1010"/>
      <c r="Q99" s="1010"/>
      <c r="R99" s="1010"/>
      <c r="S99" s="1010"/>
      <c r="T99" s="1010"/>
      <c r="U99" s="1010"/>
      <c r="V99" s="1010"/>
      <c r="W99" s="1010"/>
      <c r="X99" s="1010"/>
      <c r="Y99" s="1010"/>
      <c r="Z99" s="1010"/>
      <c r="AA99" s="1010"/>
      <c r="AB99" s="1010"/>
      <c r="AC99" s="1010"/>
      <c r="AD99" s="1010"/>
      <c r="AE99" s="1010"/>
      <c r="AF99" s="1010"/>
      <c r="AG99" s="1010"/>
      <c r="AH99" s="1010"/>
      <c r="AI99" s="1010"/>
      <c r="AJ99" s="1010"/>
      <c r="AK99" s="1010"/>
      <c r="AL99" s="1010"/>
      <c r="AM99" s="1010"/>
      <c r="AN99" s="1010"/>
      <c r="AO99" s="1010"/>
      <c r="AP99" s="1010"/>
      <c r="AQ99" s="1010"/>
      <c r="AR99" s="1010"/>
      <c r="AS99" s="1010"/>
      <c r="AT99" s="1010"/>
      <c r="AU99" s="1010"/>
      <c r="AV99" s="1010"/>
      <c r="AW99" s="1010"/>
      <c r="AX99" s="1010"/>
      <c r="AY99" s="1010"/>
      <c r="AZ99" s="1010"/>
      <c r="BA99" s="1010"/>
      <c r="BB99" s="1010"/>
      <c r="BC99" s="1010"/>
      <c r="BD99" s="1010"/>
      <c r="BE99" s="1010"/>
      <c r="BF99" s="1010"/>
      <c r="BG99" s="1010"/>
    </row>
    <row r="100" spans="2:61" x14ac:dyDescent="0.2">
      <c r="B100" s="1014" t="s">
        <v>97</v>
      </c>
      <c r="C100" s="1014"/>
      <c r="D100" s="410"/>
      <c r="E100" s="410"/>
      <c r="F100" s="1015" t="s">
        <v>1027</v>
      </c>
      <c r="G100" s="1015"/>
      <c r="H100" s="1015"/>
      <c r="I100" s="1015"/>
      <c r="J100" s="1015"/>
      <c r="K100" s="1015"/>
      <c r="L100" s="1015"/>
      <c r="M100" s="1015"/>
      <c r="N100" s="1015"/>
      <c r="O100" s="1015"/>
      <c r="P100" s="1015"/>
      <c r="Q100" s="1015"/>
      <c r="R100" s="1015"/>
      <c r="S100" s="1015"/>
      <c r="T100" s="1015"/>
      <c r="U100" s="1015"/>
      <c r="V100" s="1015"/>
      <c r="W100" s="1015"/>
      <c r="X100" s="1015"/>
      <c r="Y100" s="1015"/>
      <c r="Z100" s="1015"/>
      <c r="AA100" s="1015"/>
      <c r="AB100" s="1015"/>
      <c r="AC100" s="1015"/>
      <c r="AD100" s="1015"/>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c r="BF100" s="1015"/>
      <c r="BG100" s="1015"/>
    </row>
    <row r="101" spans="2:61" x14ac:dyDescent="0.2">
      <c r="B101" s="410"/>
      <c r="C101" s="410"/>
      <c r="D101" s="410"/>
      <c r="E101" s="410"/>
      <c r="F101" s="1009" t="s">
        <v>1078</v>
      </c>
      <c r="G101" s="1009"/>
      <c r="H101" s="1009"/>
      <c r="I101" s="1009"/>
      <c r="J101" s="1009"/>
      <c r="K101" s="1009"/>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c r="AJ101" s="1009"/>
      <c r="AK101" s="1009"/>
      <c r="AL101" s="1009"/>
      <c r="AM101" s="1009"/>
      <c r="AN101" s="1009"/>
      <c r="AO101" s="1009"/>
      <c r="AP101" s="1009"/>
      <c r="AQ101" s="1009"/>
      <c r="AR101" s="1009"/>
      <c r="AS101" s="1009"/>
      <c r="AT101" s="1009"/>
      <c r="AU101" s="1009"/>
      <c r="AV101" s="1009"/>
      <c r="AW101" s="1009"/>
      <c r="AX101" s="1009"/>
      <c r="AY101" s="1009"/>
      <c r="AZ101" s="1009"/>
      <c r="BA101" s="1009"/>
      <c r="BB101" s="1009"/>
      <c r="BC101" s="1009"/>
      <c r="BD101" s="1009"/>
      <c r="BE101" s="1009"/>
      <c r="BF101" s="1009"/>
      <c r="BG101" s="1009"/>
    </row>
    <row r="102" spans="2:61" x14ac:dyDescent="0.2">
      <c r="B102" s="1014" t="s">
        <v>329</v>
      </c>
      <c r="C102" s="1014"/>
      <c r="D102" s="410"/>
      <c r="E102" s="410"/>
      <c r="F102" s="1013" t="s">
        <v>1079</v>
      </c>
      <c r="G102" s="1013"/>
      <c r="H102" s="1013"/>
      <c r="I102" s="1013"/>
      <c r="J102" s="1013"/>
      <c r="K102" s="1013"/>
      <c r="L102" s="1013"/>
      <c r="M102" s="1013"/>
      <c r="N102" s="1013"/>
      <c r="O102" s="1013"/>
      <c r="P102" s="1013"/>
      <c r="Q102" s="1013"/>
      <c r="R102" s="1013"/>
      <c r="S102" s="1013"/>
      <c r="T102" s="1013"/>
      <c r="U102" s="1013"/>
      <c r="V102" s="1013"/>
      <c r="W102" s="1013"/>
      <c r="X102" s="1013"/>
      <c r="Y102" s="1013"/>
      <c r="Z102" s="1013"/>
      <c r="AA102" s="1013"/>
      <c r="AB102" s="1013"/>
      <c r="AC102" s="1013"/>
      <c r="AD102" s="1013"/>
      <c r="AE102" s="1013"/>
      <c r="AF102" s="1013"/>
      <c r="AG102" s="1013"/>
      <c r="AH102" s="1013"/>
      <c r="AI102" s="1013"/>
      <c r="AJ102" s="1013"/>
      <c r="AK102" s="1013"/>
      <c r="AL102" s="1013"/>
      <c r="AM102" s="1013"/>
      <c r="AN102" s="1013"/>
      <c r="AO102" s="1013"/>
      <c r="AP102" s="1013"/>
      <c r="AQ102" s="1013"/>
      <c r="AR102" s="1013"/>
      <c r="AS102" s="1013"/>
      <c r="AT102" s="1013"/>
      <c r="AU102" s="1013"/>
      <c r="AV102" s="1013"/>
      <c r="AW102" s="1013"/>
      <c r="AX102" s="1013"/>
      <c r="AY102" s="1013"/>
      <c r="AZ102" s="1013"/>
      <c r="BA102" s="1013"/>
      <c r="BB102" s="1013"/>
      <c r="BC102" s="1013"/>
      <c r="BD102" s="1013"/>
      <c r="BE102" s="1013"/>
      <c r="BF102" s="1013"/>
      <c r="BG102" s="1013"/>
    </row>
    <row r="103" spans="2:61" x14ac:dyDescent="0.2">
      <c r="B103" s="410"/>
      <c r="C103" s="410"/>
      <c r="D103" s="410"/>
      <c r="E103" s="410"/>
      <c r="F103" s="1013" t="s">
        <v>1080</v>
      </c>
      <c r="G103" s="1013"/>
      <c r="H103" s="1013"/>
      <c r="I103" s="1013"/>
      <c r="J103" s="1013"/>
      <c r="K103" s="1013"/>
      <c r="L103" s="1013"/>
      <c r="M103" s="1013"/>
      <c r="N103" s="1013"/>
      <c r="O103" s="1013"/>
      <c r="P103" s="1013"/>
      <c r="Q103" s="1013"/>
      <c r="R103" s="1013"/>
      <c r="S103" s="1013"/>
      <c r="T103" s="1013"/>
      <c r="U103" s="1013"/>
      <c r="V103" s="1013"/>
      <c r="W103" s="1013"/>
      <c r="X103" s="1013"/>
      <c r="Y103" s="1013"/>
      <c r="Z103" s="1013"/>
      <c r="AA103" s="1013"/>
      <c r="AB103" s="1013"/>
      <c r="AC103" s="1013"/>
      <c r="AD103" s="1013"/>
      <c r="AE103" s="1013"/>
      <c r="AF103" s="1013"/>
      <c r="AG103" s="1013"/>
      <c r="AH103" s="1013"/>
      <c r="AI103" s="1013"/>
      <c r="AJ103" s="1013"/>
      <c r="AK103" s="1013"/>
      <c r="AL103" s="1013"/>
      <c r="AM103" s="1013"/>
      <c r="AN103" s="1013"/>
      <c r="AO103" s="1013"/>
      <c r="AP103" s="1013"/>
      <c r="AQ103" s="1013"/>
      <c r="AR103" s="1013"/>
      <c r="AS103" s="1013"/>
      <c r="AT103" s="1013"/>
      <c r="AU103" s="1013"/>
      <c r="AV103" s="1013"/>
      <c r="AW103" s="1013"/>
      <c r="AX103" s="1013"/>
      <c r="AY103" s="1013"/>
      <c r="AZ103" s="1013"/>
      <c r="BA103" s="1013"/>
      <c r="BB103" s="1013"/>
      <c r="BC103" s="1013"/>
      <c r="BD103" s="1013"/>
      <c r="BE103" s="1013"/>
      <c r="BF103" s="1013"/>
      <c r="BG103" s="1013"/>
    </row>
    <row r="104" spans="2:61" x14ac:dyDescent="0.2">
      <c r="B104" s="410"/>
      <c r="C104" s="410"/>
      <c r="D104" s="410"/>
      <c r="E104" s="410"/>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row>
    <row r="105" spans="2:61" x14ac:dyDescent="0.2">
      <c r="B105" s="1014" t="s">
        <v>1028</v>
      </c>
      <c r="C105" s="1014"/>
      <c r="D105" s="410"/>
      <c r="E105" s="410"/>
      <c r="F105" s="1013" t="s">
        <v>1029</v>
      </c>
      <c r="G105" s="1013"/>
      <c r="H105" s="1013"/>
      <c r="I105" s="1013"/>
      <c r="J105" s="1013"/>
      <c r="K105" s="1013"/>
      <c r="L105" s="1013"/>
      <c r="M105" s="1013"/>
      <c r="N105" s="1013"/>
      <c r="O105" s="1013"/>
      <c r="P105" s="1013"/>
      <c r="Q105" s="1013"/>
      <c r="R105" s="1013"/>
      <c r="S105" s="1013"/>
      <c r="T105" s="1013"/>
      <c r="U105" s="1013"/>
      <c r="V105" s="1013"/>
      <c r="W105" s="1013"/>
      <c r="X105" s="1013"/>
      <c r="Y105" s="1013"/>
      <c r="Z105" s="1013"/>
      <c r="AA105" s="1013"/>
      <c r="AB105" s="1013"/>
      <c r="AC105" s="1013"/>
      <c r="AD105" s="1013"/>
      <c r="AE105" s="1013"/>
      <c r="AF105" s="1013"/>
      <c r="AG105" s="1013"/>
      <c r="AH105" s="1013"/>
      <c r="AI105" s="1013"/>
      <c r="AJ105" s="1013"/>
      <c r="AK105" s="1013"/>
      <c r="AL105" s="1013"/>
      <c r="AM105" s="1013"/>
      <c r="AN105" s="1013"/>
      <c r="AO105" s="1013"/>
      <c r="AP105" s="1013"/>
      <c r="AQ105" s="1013"/>
      <c r="AR105" s="1013"/>
      <c r="AS105" s="1013"/>
      <c r="AT105" s="1013"/>
      <c r="AU105" s="1013"/>
      <c r="AV105" s="1013"/>
      <c r="AW105" s="1013"/>
      <c r="AX105" s="1013"/>
      <c r="AY105" s="1013"/>
      <c r="AZ105" s="1013"/>
      <c r="BA105" s="1013"/>
      <c r="BB105" s="1013"/>
      <c r="BC105" s="1013"/>
      <c r="BD105" s="1013"/>
      <c r="BE105" s="1013"/>
      <c r="BF105" s="1013"/>
      <c r="BG105" s="1013"/>
      <c r="BH105" s="410"/>
      <c r="BI105" s="410"/>
    </row>
    <row r="106" spans="2:61" x14ac:dyDescent="0.2">
      <c r="F106" s="411" t="s">
        <v>1030</v>
      </c>
      <c r="G106" s="449"/>
      <c r="H106" s="410"/>
      <c r="I106" s="1013" t="s">
        <v>1081</v>
      </c>
      <c r="J106" s="1013"/>
      <c r="K106" s="1013"/>
      <c r="L106" s="1013"/>
      <c r="M106" s="1013"/>
      <c r="N106" s="1013"/>
      <c r="O106" s="1013"/>
      <c r="P106" s="1013"/>
      <c r="Q106" s="1013"/>
      <c r="R106" s="1013"/>
      <c r="S106" s="1013"/>
      <c r="T106" s="1013"/>
      <c r="U106" s="1013"/>
      <c r="V106" s="1013"/>
      <c r="W106" s="1013"/>
      <c r="X106" s="1013"/>
      <c r="Y106" s="1013"/>
      <c r="Z106" s="1013"/>
      <c r="AA106" s="1013"/>
      <c r="AB106" s="1013"/>
      <c r="AC106" s="1013"/>
      <c r="AD106" s="1013"/>
      <c r="AE106" s="1013"/>
      <c r="AF106" s="1013"/>
      <c r="AG106" s="1013"/>
      <c r="AH106" s="1013"/>
      <c r="AI106" s="1013"/>
      <c r="AJ106" s="1013"/>
      <c r="AK106" s="1013"/>
      <c r="AL106" s="1013"/>
      <c r="AM106" s="1013"/>
      <c r="AN106" s="1013"/>
      <c r="AO106" s="1013"/>
      <c r="AP106" s="1013"/>
      <c r="AQ106" s="1013"/>
      <c r="AR106" s="1013"/>
      <c r="AS106" s="1013"/>
      <c r="AT106" s="1013"/>
      <c r="AU106" s="1013"/>
      <c r="AV106" s="1013"/>
      <c r="AW106" s="1013"/>
      <c r="AX106" s="1013"/>
      <c r="AY106" s="1013"/>
      <c r="AZ106" s="1013"/>
      <c r="BA106" s="1013"/>
      <c r="BB106" s="1013"/>
      <c r="BC106" s="1013"/>
      <c r="BD106" s="1013"/>
      <c r="BE106" s="1013"/>
      <c r="BF106" s="1013"/>
      <c r="BG106" s="1013"/>
    </row>
    <row r="107" spans="2:61" x14ac:dyDescent="0.2">
      <c r="E107" s="412"/>
      <c r="F107" s="412"/>
      <c r="G107" s="450"/>
      <c r="H107" s="410"/>
      <c r="I107" s="1013" t="s">
        <v>1082</v>
      </c>
      <c r="J107" s="1013"/>
      <c r="K107" s="1013"/>
      <c r="L107" s="1013"/>
      <c r="M107" s="1013"/>
      <c r="N107" s="1013"/>
      <c r="O107" s="1013"/>
      <c r="P107" s="1013"/>
      <c r="Q107" s="1013"/>
      <c r="R107" s="1013"/>
      <c r="S107" s="1013"/>
      <c r="T107" s="1013"/>
      <c r="U107" s="1013"/>
      <c r="V107" s="1013"/>
      <c r="W107" s="1013"/>
      <c r="X107" s="1013"/>
      <c r="Y107" s="1013"/>
      <c r="Z107" s="1013"/>
      <c r="AA107" s="1013"/>
      <c r="AB107" s="1013"/>
      <c r="AC107" s="1013"/>
      <c r="AD107" s="1013"/>
      <c r="AE107" s="1013"/>
      <c r="AF107" s="1013"/>
      <c r="AG107" s="1013"/>
      <c r="AH107" s="1013"/>
      <c r="AI107" s="1013"/>
      <c r="AJ107" s="1013"/>
      <c r="AK107" s="1013"/>
      <c r="AL107" s="1013"/>
      <c r="AM107" s="1013"/>
      <c r="AN107" s="1013"/>
      <c r="AO107" s="1013"/>
      <c r="AP107" s="1013"/>
      <c r="AQ107" s="1013"/>
      <c r="AR107" s="1013"/>
      <c r="AS107" s="1013"/>
      <c r="AT107" s="1013"/>
      <c r="AU107" s="1013"/>
      <c r="AV107" s="1013"/>
      <c r="AW107" s="1013"/>
      <c r="AX107" s="1013"/>
      <c r="AY107" s="1013"/>
      <c r="AZ107" s="1013"/>
      <c r="BA107" s="1013"/>
      <c r="BB107" s="1013"/>
      <c r="BC107" s="1013"/>
      <c r="BD107" s="1013"/>
      <c r="BE107" s="1013"/>
      <c r="BF107" s="1013"/>
      <c r="BG107" s="1013"/>
    </row>
    <row r="108" spans="2:61" x14ac:dyDescent="0.2">
      <c r="F108" s="412"/>
      <c r="G108" s="450"/>
      <c r="H108" s="410"/>
      <c r="I108" s="1013" t="s">
        <v>1083</v>
      </c>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3"/>
      <c r="AU108" s="1013"/>
      <c r="AV108" s="1013"/>
      <c r="AW108" s="1013"/>
      <c r="AX108" s="1013"/>
      <c r="AY108" s="1013"/>
      <c r="AZ108" s="1013"/>
      <c r="BA108" s="1013"/>
      <c r="BB108" s="1013"/>
      <c r="BC108" s="1013"/>
      <c r="BD108" s="1013"/>
      <c r="BE108" s="1013"/>
      <c r="BF108" s="1013"/>
      <c r="BG108" s="1013"/>
    </row>
    <row r="109" spans="2:61" x14ac:dyDescent="0.2">
      <c r="F109" s="412"/>
      <c r="G109" s="450"/>
      <c r="H109" s="412"/>
      <c r="I109" s="1013" t="s">
        <v>1084</v>
      </c>
      <c r="J109" s="1013"/>
      <c r="K109" s="1013"/>
      <c r="L109" s="1013"/>
      <c r="M109" s="1013"/>
      <c r="N109" s="1013"/>
      <c r="O109" s="1013"/>
      <c r="P109" s="1013"/>
      <c r="Q109" s="1013"/>
      <c r="R109" s="1013"/>
      <c r="S109" s="1013"/>
      <c r="T109" s="1013"/>
      <c r="U109" s="1013"/>
      <c r="V109" s="1013"/>
      <c r="W109" s="1013"/>
      <c r="X109" s="1013"/>
      <c r="Y109" s="1013"/>
      <c r="Z109" s="1013"/>
      <c r="AA109" s="1013"/>
      <c r="AB109" s="1013"/>
      <c r="AC109" s="1013"/>
      <c r="AD109" s="1013"/>
      <c r="AE109" s="1013"/>
      <c r="AF109" s="1013"/>
      <c r="AG109" s="1013"/>
      <c r="AH109" s="1013"/>
      <c r="AI109" s="1013"/>
      <c r="AJ109" s="1013"/>
      <c r="AK109" s="1013"/>
      <c r="AL109" s="1013"/>
      <c r="AM109" s="1013"/>
      <c r="AN109" s="1013"/>
      <c r="AO109" s="1013"/>
      <c r="AP109" s="1013"/>
      <c r="AQ109" s="1013"/>
      <c r="AR109" s="1013"/>
      <c r="AS109" s="1013"/>
      <c r="AT109" s="1013"/>
      <c r="AU109" s="1013"/>
      <c r="AV109" s="1013"/>
      <c r="AW109" s="1013"/>
      <c r="AX109" s="1013"/>
      <c r="AY109" s="1013"/>
      <c r="AZ109" s="1013"/>
      <c r="BA109" s="1013"/>
      <c r="BB109" s="1013"/>
      <c r="BC109" s="1013"/>
      <c r="BD109" s="1013"/>
      <c r="BE109" s="1013"/>
      <c r="BF109" s="1013"/>
      <c r="BG109" s="1013"/>
    </row>
    <row r="110" spans="2:61" x14ac:dyDescent="0.2">
      <c r="E110" s="412"/>
      <c r="F110" s="411" t="s">
        <v>1030</v>
      </c>
      <c r="G110" s="449"/>
      <c r="H110" s="412"/>
      <c r="I110" s="1013" t="s">
        <v>1031</v>
      </c>
      <c r="J110" s="1013"/>
      <c r="K110" s="1013"/>
      <c r="L110" s="1013"/>
      <c r="M110" s="1013"/>
      <c r="N110" s="1013"/>
      <c r="O110" s="1013"/>
      <c r="P110" s="1013"/>
      <c r="Q110" s="1013"/>
      <c r="R110" s="1013"/>
      <c r="S110" s="1013"/>
      <c r="T110" s="1013"/>
      <c r="U110" s="1013"/>
      <c r="V110" s="1013"/>
      <c r="W110" s="1013"/>
      <c r="X110" s="1013"/>
      <c r="Y110" s="1013"/>
      <c r="Z110" s="1013"/>
      <c r="AA110" s="1013"/>
      <c r="AB110" s="1013"/>
      <c r="AC110" s="1013"/>
      <c r="AD110" s="1013"/>
      <c r="AE110" s="1013"/>
      <c r="AF110" s="1013"/>
      <c r="AG110" s="1013"/>
      <c r="AH110" s="1013"/>
      <c r="AI110" s="1013"/>
      <c r="AJ110" s="1013"/>
      <c r="AK110" s="1013"/>
      <c r="AL110" s="1013"/>
      <c r="AM110" s="1013"/>
      <c r="AN110" s="1013"/>
      <c r="AO110" s="1013"/>
      <c r="AP110" s="1013"/>
      <c r="AQ110" s="1013"/>
      <c r="AR110" s="1013"/>
      <c r="AS110" s="1013"/>
      <c r="AT110" s="1013"/>
      <c r="AU110" s="1013"/>
      <c r="AV110" s="1013"/>
      <c r="AW110" s="1013"/>
      <c r="AX110" s="1013"/>
      <c r="AY110" s="1013"/>
      <c r="AZ110" s="1013"/>
      <c r="BA110" s="1013"/>
      <c r="BB110" s="1013"/>
      <c r="BC110" s="1013"/>
      <c r="BD110" s="1013"/>
      <c r="BE110" s="1013"/>
      <c r="BF110" s="1013"/>
      <c r="BG110" s="1013"/>
      <c r="BH110" s="412"/>
      <c r="BI110" s="412"/>
    </row>
    <row r="111" spans="2:61" x14ac:dyDescent="0.2">
      <c r="B111" s="1014" t="s">
        <v>1032</v>
      </c>
      <c r="C111" s="1014"/>
      <c r="D111" s="410"/>
      <c r="E111" s="410"/>
      <c r="F111" s="1013" t="s">
        <v>1033</v>
      </c>
      <c r="G111" s="1013"/>
      <c r="H111" s="1013"/>
      <c r="I111" s="1013"/>
      <c r="J111" s="1013"/>
      <c r="K111" s="1013"/>
      <c r="L111" s="1013"/>
      <c r="M111" s="1013"/>
      <c r="N111" s="1013"/>
      <c r="O111" s="1013"/>
      <c r="P111" s="1013"/>
      <c r="Q111" s="1013"/>
      <c r="R111" s="1013"/>
      <c r="S111" s="1013"/>
      <c r="T111" s="1013"/>
      <c r="U111" s="1013"/>
      <c r="V111" s="1013"/>
      <c r="W111" s="1013"/>
      <c r="X111" s="1013"/>
      <c r="Y111" s="1013"/>
      <c r="Z111" s="1013"/>
      <c r="AA111" s="1013"/>
      <c r="AB111" s="1013"/>
      <c r="AC111" s="1013"/>
      <c r="AD111" s="1013"/>
      <c r="AE111" s="1013"/>
      <c r="AF111" s="1013"/>
      <c r="AG111" s="1013"/>
      <c r="AH111" s="1013"/>
      <c r="AI111" s="1013"/>
      <c r="AJ111" s="1013"/>
      <c r="AK111" s="1013"/>
      <c r="AL111" s="1013"/>
      <c r="AM111" s="1013"/>
      <c r="AN111" s="1013"/>
      <c r="AO111" s="1013"/>
      <c r="AP111" s="1013"/>
      <c r="AQ111" s="1013"/>
      <c r="AR111" s="1013"/>
      <c r="AS111" s="1013"/>
      <c r="AT111" s="1013"/>
      <c r="AU111" s="1013"/>
      <c r="AV111" s="1013"/>
      <c r="AW111" s="1013"/>
      <c r="AX111" s="1013"/>
      <c r="AY111" s="1013"/>
      <c r="AZ111" s="1013"/>
      <c r="BA111" s="1013"/>
      <c r="BB111" s="1013"/>
      <c r="BC111" s="1013"/>
      <c r="BD111" s="1013"/>
      <c r="BE111" s="1013"/>
      <c r="BF111" s="1013"/>
      <c r="BG111" s="1013"/>
      <c r="BH111" s="410"/>
      <c r="BI111" s="410"/>
    </row>
    <row r="112" spans="2:61" x14ac:dyDescent="0.2">
      <c r="E112" s="412"/>
      <c r="F112" s="412"/>
      <c r="G112" s="450"/>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row>
    <row r="114" spans="8:59" x14ac:dyDescent="0.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2"/>
      <c r="AY114" s="412"/>
      <c r="AZ114" s="412"/>
      <c r="BA114" s="412"/>
      <c r="BB114" s="412"/>
      <c r="BC114" s="412"/>
      <c r="BD114" s="412"/>
      <c r="BE114" s="412"/>
      <c r="BF114" s="412"/>
      <c r="BG114" s="412"/>
    </row>
  </sheetData>
  <mergeCells count="624">
    <mergeCell ref="BC35:BG35"/>
    <mergeCell ref="AX34:BB34"/>
    <mergeCell ref="BC34:BG34"/>
    <mergeCell ref="A35:H35"/>
    <mergeCell ref="I35:X35"/>
    <mergeCell ref="Y35:AC35"/>
    <mergeCell ref="AD35:AH35"/>
    <mergeCell ref="AI35:AM35"/>
    <mergeCell ref="AN35:AR35"/>
    <mergeCell ref="AS35:AW35"/>
    <mergeCell ref="AX35:BB35"/>
    <mergeCell ref="AS33:AW33"/>
    <mergeCell ref="AX33:BB33"/>
    <mergeCell ref="BC33:BG33"/>
    <mergeCell ref="A34:H34"/>
    <mergeCell ref="I34:X34"/>
    <mergeCell ref="Y34:AC34"/>
    <mergeCell ref="AD34:AH34"/>
    <mergeCell ref="AI34:AM34"/>
    <mergeCell ref="AN34:AR34"/>
    <mergeCell ref="AS34:AW34"/>
    <mergeCell ref="A33:H33"/>
    <mergeCell ref="I33:X33"/>
    <mergeCell ref="Y33:AC33"/>
    <mergeCell ref="AD33:AH33"/>
    <mergeCell ref="AI33:AM33"/>
    <mergeCell ref="AN33:AR33"/>
    <mergeCell ref="B111:C111"/>
    <mergeCell ref="F111:BG111"/>
    <mergeCell ref="I107:BG107"/>
    <mergeCell ref="I108:BG108"/>
    <mergeCell ref="I109:BG109"/>
    <mergeCell ref="I110:BG110"/>
    <mergeCell ref="F103:BG103"/>
    <mergeCell ref="B105:C105"/>
    <mergeCell ref="F105:BG105"/>
    <mergeCell ref="I106:BG106"/>
    <mergeCell ref="B100:C100"/>
    <mergeCell ref="F100:BG100"/>
    <mergeCell ref="F101:BG101"/>
    <mergeCell ref="B102:C102"/>
    <mergeCell ref="F102:BG102"/>
    <mergeCell ref="B97:E97"/>
    <mergeCell ref="F97:BG97"/>
    <mergeCell ref="F98:BG98"/>
    <mergeCell ref="F99:BG99"/>
    <mergeCell ref="B90:BG90"/>
    <mergeCell ref="B91:BG91"/>
    <mergeCell ref="B92:BG92"/>
    <mergeCell ref="B93:BG93"/>
    <mergeCell ref="A96:X96"/>
    <mergeCell ref="Y96:BG96"/>
    <mergeCell ref="A89:BG89"/>
    <mergeCell ref="A86:X86"/>
    <mergeCell ref="Y86:AC86"/>
    <mergeCell ref="AD86:BG86"/>
    <mergeCell ref="A87:X87"/>
    <mergeCell ref="Y87:AC87"/>
    <mergeCell ref="AD87:BG87"/>
    <mergeCell ref="A85:X85"/>
    <mergeCell ref="Y85:AC85"/>
    <mergeCell ref="AD85:BB85"/>
    <mergeCell ref="BC85:BG85"/>
    <mergeCell ref="A88:X88"/>
    <mergeCell ref="Y88:AC88"/>
    <mergeCell ref="AD88:BG88"/>
    <mergeCell ref="AN82:AR82"/>
    <mergeCell ref="AS82:AW82"/>
    <mergeCell ref="AX82:BB82"/>
    <mergeCell ref="BC82:BG82"/>
    <mergeCell ref="A83:BG83"/>
    <mergeCell ref="A84:BG84"/>
    <mergeCell ref="A81:H81"/>
    <mergeCell ref="I81:X81"/>
    <mergeCell ref="Y81:AC81"/>
    <mergeCell ref="AD81:AH81"/>
    <mergeCell ref="BC81:BG81"/>
    <mergeCell ref="A82:H82"/>
    <mergeCell ref="I82:X82"/>
    <mergeCell ref="Y82:AC82"/>
    <mergeCell ref="AD82:AH82"/>
    <mergeCell ref="AI82:AM82"/>
    <mergeCell ref="AX80:BB80"/>
    <mergeCell ref="BC80:BG80"/>
    <mergeCell ref="AI81:AM81"/>
    <mergeCell ref="AN81:AR81"/>
    <mergeCell ref="AS81:AW81"/>
    <mergeCell ref="AX81:BB81"/>
    <mergeCell ref="Y79:AC79"/>
    <mergeCell ref="AD79:AH79"/>
    <mergeCell ref="BC79:BG79"/>
    <mergeCell ref="A80:H80"/>
    <mergeCell ref="I80:X80"/>
    <mergeCell ref="Y80:AC80"/>
    <mergeCell ref="AD80:AH80"/>
    <mergeCell ref="AI80:AM80"/>
    <mergeCell ref="AN80:AR80"/>
    <mergeCell ref="AS80:AW80"/>
    <mergeCell ref="A77:H77"/>
    <mergeCell ref="I78:X78"/>
    <mergeCell ref="AX76:BB78"/>
    <mergeCell ref="BC76:BG78"/>
    <mergeCell ref="AI79:AM79"/>
    <mergeCell ref="AN79:AR79"/>
    <mergeCell ref="AS79:AW79"/>
    <mergeCell ref="AX79:BB79"/>
    <mergeCell ref="A79:H79"/>
    <mergeCell ref="I79:X79"/>
    <mergeCell ref="AX74:BB74"/>
    <mergeCell ref="BC74:BG74"/>
    <mergeCell ref="A75:BG75"/>
    <mergeCell ref="A76:H76"/>
    <mergeCell ref="I76:X77"/>
    <mergeCell ref="Y76:AC78"/>
    <mergeCell ref="AD76:AH78"/>
    <mergeCell ref="AI76:AM78"/>
    <mergeCell ref="AN76:AR78"/>
    <mergeCell ref="AS76:AW78"/>
    <mergeCell ref="AS73:AW73"/>
    <mergeCell ref="AX73:BB73"/>
    <mergeCell ref="BC73:BG73"/>
    <mergeCell ref="A74:H74"/>
    <mergeCell ref="I74:X74"/>
    <mergeCell ref="Y74:AC74"/>
    <mergeCell ref="AD74:AH74"/>
    <mergeCell ref="AI74:AM74"/>
    <mergeCell ref="AN74:AR74"/>
    <mergeCell ref="AS74:AW74"/>
    <mergeCell ref="A73:H73"/>
    <mergeCell ref="I73:X73"/>
    <mergeCell ref="Y73:AC73"/>
    <mergeCell ref="AD73:AH73"/>
    <mergeCell ref="AI73:AM73"/>
    <mergeCell ref="AN73:AR73"/>
    <mergeCell ref="AX72:BB72"/>
    <mergeCell ref="BC72:BG72"/>
    <mergeCell ref="AN70:AR71"/>
    <mergeCell ref="AS70:AW71"/>
    <mergeCell ref="AX70:BB71"/>
    <mergeCell ref="BC70:BG71"/>
    <mergeCell ref="AN72:AR72"/>
    <mergeCell ref="AS72:AW72"/>
    <mergeCell ref="A69:H69"/>
    <mergeCell ref="I69:X69"/>
    <mergeCell ref="Y69:AC69"/>
    <mergeCell ref="AD69:AH69"/>
    <mergeCell ref="I71:X71"/>
    <mergeCell ref="A72:H72"/>
    <mergeCell ref="I72:X72"/>
    <mergeCell ref="Y72:AC72"/>
    <mergeCell ref="A70:H71"/>
    <mergeCell ref="I70:X70"/>
    <mergeCell ref="Y70:AC71"/>
    <mergeCell ref="AD70:AH71"/>
    <mergeCell ref="AI70:AM71"/>
    <mergeCell ref="AD72:AH72"/>
    <mergeCell ref="AI72:AM72"/>
    <mergeCell ref="AN68:AR68"/>
    <mergeCell ref="AS68:AW68"/>
    <mergeCell ref="AX68:BB68"/>
    <mergeCell ref="BC68:BG68"/>
    <mergeCell ref="AI69:AM69"/>
    <mergeCell ref="AN69:AR69"/>
    <mergeCell ref="AS69:AW69"/>
    <mergeCell ref="AX69:BB69"/>
    <mergeCell ref="BC69:BG69"/>
    <mergeCell ref="A67:H67"/>
    <mergeCell ref="I67:X67"/>
    <mergeCell ref="Y67:AC67"/>
    <mergeCell ref="AD67:AH67"/>
    <mergeCell ref="BC67:BG67"/>
    <mergeCell ref="A68:H68"/>
    <mergeCell ref="I68:X68"/>
    <mergeCell ref="Y68:AC68"/>
    <mergeCell ref="AD68:AH68"/>
    <mergeCell ref="AI68:AM68"/>
    <mergeCell ref="AN66:AR66"/>
    <mergeCell ref="AS66:AW66"/>
    <mergeCell ref="AX66:BB66"/>
    <mergeCell ref="BC66:BG66"/>
    <mergeCell ref="AI67:AM67"/>
    <mergeCell ref="AN67:AR67"/>
    <mergeCell ref="AS67:AW67"/>
    <mergeCell ref="AX67:BB67"/>
    <mergeCell ref="A65:H65"/>
    <mergeCell ref="I65:X65"/>
    <mergeCell ref="Y65:AC65"/>
    <mergeCell ref="AD65:AH65"/>
    <mergeCell ref="BC65:BG65"/>
    <mergeCell ref="A66:H66"/>
    <mergeCell ref="I66:X66"/>
    <mergeCell ref="Y66:AC66"/>
    <mergeCell ref="AD66:AH66"/>
    <mergeCell ref="AI66:AM66"/>
    <mergeCell ref="AN64:AR64"/>
    <mergeCell ref="AS64:AW64"/>
    <mergeCell ref="AX64:BB64"/>
    <mergeCell ref="BC64:BG64"/>
    <mergeCell ref="AI65:AM65"/>
    <mergeCell ref="AN65:AR65"/>
    <mergeCell ref="AS65:AW65"/>
    <mergeCell ref="AX65:BB65"/>
    <mergeCell ref="A63:H63"/>
    <mergeCell ref="I63:X63"/>
    <mergeCell ref="Y63:AC63"/>
    <mergeCell ref="AD63:AH63"/>
    <mergeCell ref="BC63:BG63"/>
    <mergeCell ref="A64:H64"/>
    <mergeCell ref="I64:X64"/>
    <mergeCell ref="Y64:AC64"/>
    <mergeCell ref="AD64:AH64"/>
    <mergeCell ref="AI64:AM64"/>
    <mergeCell ref="AN62:AR62"/>
    <mergeCell ref="AS62:AW62"/>
    <mergeCell ref="AX62:BB62"/>
    <mergeCell ref="BC62:BG62"/>
    <mergeCell ref="AI63:AM63"/>
    <mergeCell ref="AN63:AR63"/>
    <mergeCell ref="AS63:AW63"/>
    <mergeCell ref="AX63:BB63"/>
    <mergeCell ref="A61:H61"/>
    <mergeCell ref="I61:X61"/>
    <mergeCell ref="Y61:AC61"/>
    <mergeCell ref="AD61:AH61"/>
    <mergeCell ref="BC61:BG61"/>
    <mergeCell ref="A62:H62"/>
    <mergeCell ref="I62:X62"/>
    <mergeCell ref="Y62:AC62"/>
    <mergeCell ref="AD62:AH62"/>
    <mergeCell ref="AI62:AM62"/>
    <mergeCell ref="AN60:AR60"/>
    <mergeCell ref="AS60:AW60"/>
    <mergeCell ref="AX60:BB60"/>
    <mergeCell ref="BC60:BG60"/>
    <mergeCell ref="AI61:AM61"/>
    <mergeCell ref="AN61:AR61"/>
    <mergeCell ref="AS61:AW61"/>
    <mergeCell ref="AX61:BB61"/>
    <mergeCell ref="A59:H59"/>
    <mergeCell ref="I59:X59"/>
    <mergeCell ref="Y59:AC59"/>
    <mergeCell ref="AD59:AH59"/>
    <mergeCell ref="BC59:BG59"/>
    <mergeCell ref="A60:H60"/>
    <mergeCell ref="I60:X60"/>
    <mergeCell ref="Y60:AC60"/>
    <mergeCell ref="AD60:AH60"/>
    <mergeCell ref="AI60:AM60"/>
    <mergeCell ref="AI58:AM58"/>
    <mergeCell ref="AN58:AR58"/>
    <mergeCell ref="AS58:AW58"/>
    <mergeCell ref="AX58:BB58"/>
    <mergeCell ref="BC58:BG58"/>
    <mergeCell ref="AI59:AM59"/>
    <mergeCell ref="AN59:AR59"/>
    <mergeCell ref="AS59:AW59"/>
    <mergeCell ref="AX59:BB59"/>
    <mergeCell ref="AX55:BB55"/>
    <mergeCell ref="BC55:BG55"/>
    <mergeCell ref="A57:H57"/>
    <mergeCell ref="I57:X57"/>
    <mergeCell ref="Y57:AC57"/>
    <mergeCell ref="AD57:AH57"/>
    <mergeCell ref="AI57:AM57"/>
    <mergeCell ref="AN57:AR57"/>
    <mergeCell ref="AS57:AW57"/>
    <mergeCell ref="AX57:BB57"/>
    <mergeCell ref="AS54:AW54"/>
    <mergeCell ref="AX54:BB54"/>
    <mergeCell ref="BC54:BG54"/>
    <mergeCell ref="A55:H55"/>
    <mergeCell ref="I55:X55"/>
    <mergeCell ref="Y55:AC55"/>
    <mergeCell ref="AD55:AH55"/>
    <mergeCell ref="AI55:AM55"/>
    <mergeCell ref="AN55:AR55"/>
    <mergeCell ref="AS55:AW55"/>
    <mergeCell ref="Y54:AC54"/>
    <mergeCell ref="AD54:AH54"/>
    <mergeCell ref="AI54:AM54"/>
    <mergeCell ref="AN54:AR54"/>
    <mergeCell ref="I52:X52"/>
    <mergeCell ref="I53:X53"/>
    <mergeCell ref="A54:H54"/>
    <mergeCell ref="I54:X54"/>
    <mergeCell ref="BC50:BG50"/>
    <mergeCell ref="A51:H53"/>
    <mergeCell ref="I51:X51"/>
    <mergeCell ref="Y51:AC53"/>
    <mergeCell ref="AD51:AH53"/>
    <mergeCell ref="AI51:AM53"/>
    <mergeCell ref="AN51:AR53"/>
    <mergeCell ref="AS51:AW53"/>
    <mergeCell ref="AX51:BB53"/>
    <mergeCell ref="BC51:BG53"/>
    <mergeCell ref="AI50:AM50"/>
    <mergeCell ref="AN50:AR50"/>
    <mergeCell ref="AS50:AW50"/>
    <mergeCell ref="AX50:BB50"/>
    <mergeCell ref="A50:H50"/>
    <mergeCell ref="I50:X50"/>
    <mergeCell ref="Y50:AC50"/>
    <mergeCell ref="AD50:AH50"/>
    <mergeCell ref="BC48:BG48"/>
    <mergeCell ref="A49:H49"/>
    <mergeCell ref="I49:X49"/>
    <mergeCell ref="Y49:AC49"/>
    <mergeCell ref="AD49:AH49"/>
    <mergeCell ref="AI49:AM49"/>
    <mergeCell ref="AN49:AR49"/>
    <mergeCell ref="AS49:AW49"/>
    <mergeCell ref="AX49:BB49"/>
    <mergeCell ref="BC49:BG49"/>
    <mergeCell ref="AI48:AM48"/>
    <mergeCell ref="AN48:AR48"/>
    <mergeCell ref="AS48:AW48"/>
    <mergeCell ref="AX48:BB48"/>
    <mergeCell ref="A48:H48"/>
    <mergeCell ref="I48:X48"/>
    <mergeCell ref="Y48:AC48"/>
    <mergeCell ref="AD48:AH48"/>
    <mergeCell ref="BC46:BG46"/>
    <mergeCell ref="A47:H47"/>
    <mergeCell ref="I47:X47"/>
    <mergeCell ref="Y47:AC47"/>
    <mergeCell ref="AD47:AH47"/>
    <mergeCell ref="AI47:AM47"/>
    <mergeCell ref="AN47:AR47"/>
    <mergeCell ref="AS47:AW47"/>
    <mergeCell ref="AX47:BB47"/>
    <mergeCell ref="BC47:BG47"/>
    <mergeCell ref="AI46:AM46"/>
    <mergeCell ref="AN46:AR46"/>
    <mergeCell ref="AS46:AW46"/>
    <mergeCell ref="AX46:BB46"/>
    <mergeCell ref="A46:H46"/>
    <mergeCell ref="I46:X46"/>
    <mergeCell ref="Y46:AC46"/>
    <mergeCell ref="AD46:AH46"/>
    <mergeCell ref="BC44:BG44"/>
    <mergeCell ref="A45:H45"/>
    <mergeCell ref="I45:X45"/>
    <mergeCell ref="Y45:AC45"/>
    <mergeCell ref="AD45:AH45"/>
    <mergeCell ref="AI45:AM45"/>
    <mergeCell ref="AN45:AR45"/>
    <mergeCell ref="AS45:AW45"/>
    <mergeCell ref="AX45:BB45"/>
    <mergeCell ref="BC45:BG45"/>
    <mergeCell ref="AI44:AM44"/>
    <mergeCell ref="AN44:AR44"/>
    <mergeCell ref="AS44:AW44"/>
    <mergeCell ref="AX44:BB44"/>
    <mergeCell ref="A44:H44"/>
    <mergeCell ref="I44:X44"/>
    <mergeCell ref="Y44:AC44"/>
    <mergeCell ref="AD44:AH44"/>
    <mergeCell ref="BC42:BG42"/>
    <mergeCell ref="A43:H43"/>
    <mergeCell ref="I43:X43"/>
    <mergeCell ref="Y43:AC43"/>
    <mergeCell ref="AD43:AH43"/>
    <mergeCell ref="AI43:AM43"/>
    <mergeCell ref="AN43:AR43"/>
    <mergeCell ref="AS43:AW43"/>
    <mergeCell ref="AX43:BB43"/>
    <mergeCell ref="BC43:BG43"/>
    <mergeCell ref="AI42:AM42"/>
    <mergeCell ref="AN42:AR42"/>
    <mergeCell ref="AS42:AW42"/>
    <mergeCell ref="AX42:BB42"/>
    <mergeCell ref="A42:H42"/>
    <mergeCell ref="I42:X42"/>
    <mergeCell ref="Y42:AC42"/>
    <mergeCell ref="AD42:AH42"/>
    <mergeCell ref="BC39:BG39"/>
    <mergeCell ref="A40:H40"/>
    <mergeCell ref="I40:X40"/>
    <mergeCell ref="Y40:AC40"/>
    <mergeCell ref="AD40:AH40"/>
    <mergeCell ref="AI40:AM40"/>
    <mergeCell ref="AN40:AR40"/>
    <mergeCell ref="AS40:AW40"/>
    <mergeCell ref="AX40:BB40"/>
    <mergeCell ref="BC40:BG40"/>
    <mergeCell ref="AI39:AM39"/>
    <mergeCell ref="AN39:AR39"/>
    <mergeCell ref="AS39:AW39"/>
    <mergeCell ref="AX39:BB39"/>
    <mergeCell ref="A39:H39"/>
    <mergeCell ref="I39:X39"/>
    <mergeCell ref="Y39:AC39"/>
    <mergeCell ref="AD39:AH39"/>
    <mergeCell ref="BC36:BG38"/>
    <mergeCell ref="A37:H37"/>
    <mergeCell ref="I37:X37"/>
    <mergeCell ref="I38:X38"/>
    <mergeCell ref="AI36:AM38"/>
    <mergeCell ref="AN36:AR38"/>
    <mergeCell ref="AS36:AW38"/>
    <mergeCell ref="AX36:BB38"/>
    <mergeCell ref="A36:H36"/>
    <mergeCell ref="I36:X36"/>
    <mergeCell ref="Y36:AC38"/>
    <mergeCell ref="AD36:AH38"/>
    <mergeCell ref="BC31:BG31"/>
    <mergeCell ref="A32:H32"/>
    <mergeCell ref="I32:X32"/>
    <mergeCell ref="Y32:AC32"/>
    <mergeCell ref="AD32:AH32"/>
    <mergeCell ref="AI32:AM32"/>
    <mergeCell ref="AN32:AR32"/>
    <mergeCell ref="AS32:AW32"/>
    <mergeCell ref="AX32:BB32"/>
    <mergeCell ref="BC32:BG32"/>
    <mergeCell ref="AI31:AM31"/>
    <mergeCell ref="AN31:AR31"/>
    <mergeCell ref="AS31:AW31"/>
    <mergeCell ref="AX31:BB31"/>
    <mergeCell ref="A31:H31"/>
    <mergeCell ref="I31:X31"/>
    <mergeCell ref="Y31:AC31"/>
    <mergeCell ref="AD31:AH31"/>
    <mergeCell ref="BC29:BG29"/>
    <mergeCell ref="A30:H30"/>
    <mergeCell ref="I30:X30"/>
    <mergeCell ref="Y30:AC30"/>
    <mergeCell ref="AD30:AH30"/>
    <mergeCell ref="AI30:AM30"/>
    <mergeCell ref="AN30:AR30"/>
    <mergeCell ref="AS30:AW30"/>
    <mergeCell ref="AX30:BB30"/>
    <mergeCell ref="BC30:BG30"/>
    <mergeCell ref="AI29:AM29"/>
    <mergeCell ref="AN29:AR29"/>
    <mergeCell ref="AS29:AW29"/>
    <mergeCell ref="AX29:BB29"/>
    <mergeCell ref="A29:H29"/>
    <mergeCell ref="I29:X29"/>
    <mergeCell ref="Y29:AC29"/>
    <mergeCell ref="AD29:AH29"/>
    <mergeCell ref="BC27:BG27"/>
    <mergeCell ref="A28:H28"/>
    <mergeCell ref="I28:X28"/>
    <mergeCell ref="Y28:AC28"/>
    <mergeCell ref="AD28:AH28"/>
    <mergeCell ref="AI28:AM28"/>
    <mergeCell ref="AN28:AR28"/>
    <mergeCell ref="AS28:AW28"/>
    <mergeCell ref="AX28:BB28"/>
    <mergeCell ref="BC28:BG28"/>
    <mergeCell ref="AN26:AR26"/>
    <mergeCell ref="BC26:BG26"/>
    <mergeCell ref="A27:H27"/>
    <mergeCell ref="I27:X27"/>
    <mergeCell ref="Y27:AC27"/>
    <mergeCell ref="AD27:AH27"/>
    <mergeCell ref="AI27:AM27"/>
    <mergeCell ref="AN27:AR27"/>
    <mergeCell ref="AS27:AW27"/>
    <mergeCell ref="AX27:BB27"/>
    <mergeCell ref="A26:H26"/>
    <mergeCell ref="Y26:AC26"/>
    <mergeCell ref="AD26:AH26"/>
    <mergeCell ref="AI26:AM26"/>
    <mergeCell ref="BC24:BG24"/>
    <mergeCell ref="A25:H25"/>
    <mergeCell ref="I25:X25"/>
    <mergeCell ref="Y25:AC25"/>
    <mergeCell ref="AD25:AH25"/>
    <mergeCell ref="AI25:AM25"/>
    <mergeCell ref="AN25:AR25"/>
    <mergeCell ref="AS25:AW25"/>
    <mergeCell ref="AX25:BB25"/>
    <mergeCell ref="BC25:BG25"/>
    <mergeCell ref="AI24:AM24"/>
    <mergeCell ref="AN24:AR24"/>
    <mergeCell ref="AS24:AW24"/>
    <mergeCell ref="AX24:BB24"/>
    <mergeCell ref="A24:H24"/>
    <mergeCell ref="I24:X24"/>
    <mergeCell ref="Y24:AC24"/>
    <mergeCell ref="AD24:AH24"/>
    <mergeCell ref="BC22:BG22"/>
    <mergeCell ref="A23:H23"/>
    <mergeCell ref="I23:X23"/>
    <mergeCell ref="Y23:AC23"/>
    <mergeCell ref="AD23:AH23"/>
    <mergeCell ref="AI23:AM23"/>
    <mergeCell ref="AN23:AR23"/>
    <mergeCell ref="AS23:AW23"/>
    <mergeCell ref="AX23:BB23"/>
    <mergeCell ref="BC23:BG23"/>
    <mergeCell ref="AI22:AM22"/>
    <mergeCell ref="AN22:AR22"/>
    <mergeCell ref="AS22:AW22"/>
    <mergeCell ref="AX22:BB22"/>
    <mergeCell ref="A22:H22"/>
    <mergeCell ref="I22:X22"/>
    <mergeCell ref="Y22:AC22"/>
    <mergeCell ref="AD22:AH22"/>
    <mergeCell ref="BC20:BG20"/>
    <mergeCell ref="A21:H21"/>
    <mergeCell ref="I21:X21"/>
    <mergeCell ref="Y21:AC21"/>
    <mergeCell ref="AD21:AH21"/>
    <mergeCell ref="AI21:AM21"/>
    <mergeCell ref="AN21:AR21"/>
    <mergeCell ref="AS21:AW21"/>
    <mergeCell ref="AX21:BB21"/>
    <mergeCell ref="BC21:BG21"/>
    <mergeCell ref="AI20:AM20"/>
    <mergeCell ref="AN20:AR20"/>
    <mergeCell ref="AS20:AW20"/>
    <mergeCell ref="AX20:BB20"/>
    <mergeCell ref="A20:H20"/>
    <mergeCell ref="I20:X20"/>
    <mergeCell ref="Y20:AC20"/>
    <mergeCell ref="AD20:AH20"/>
    <mergeCell ref="BC18:BG18"/>
    <mergeCell ref="A19:H19"/>
    <mergeCell ref="I19:X19"/>
    <mergeCell ref="Y19:AC19"/>
    <mergeCell ref="AD19:AH19"/>
    <mergeCell ref="AI19:AM19"/>
    <mergeCell ref="AN19:AR19"/>
    <mergeCell ref="AS19:AW19"/>
    <mergeCell ref="AX19:BB19"/>
    <mergeCell ref="BC19:BG19"/>
    <mergeCell ref="AI18:AM18"/>
    <mergeCell ref="AN18:AR18"/>
    <mergeCell ref="AS18:AW18"/>
    <mergeCell ref="AX18:BB18"/>
    <mergeCell ref="A18:H18"/>
    <mergeCell ref="I18:X18"/>
    <mergeCell ref="Y18:AC18"/>
    <mergeCell ref="AD18:AH18"/>
    <mergeCell ref="BC16:BG16"/>
    <mergeCell ref="A17:H17"/>
    <mergeCell ref="I17:X17"/>
    <mergeCell ref="Y17:AC17"/>
    <mergeCell ref="AD17:AH17"/>
    <mergeCell ref="AI17:AM17"/>
    <mergeCell ref="AN17:AR17"/>
    <mergeCell ref="AS17:AW17"/>
    <mergeCell ref="AX17:BB17"/>
    <mergeCell ref="BC17:BG17"/>
    <mergeCell ref="AI16:AM16"/>
    <mergeCell ref="AN16:AR16"/>
    <mergeCell ref="AS16:AW16"/>
    <mergeCell ref="AX16:BB16"/>
    <mergeCell ref="A16:H16"/>
    <mergeCell ref="I16:X16"/>
    <mergeCell ref="Y16:AC16"/>
    <mergeCell ref="AD16:AH16"/>
    <mergeCell ref="BC14:BG14"/>
    <mergeCell ref="A15:H15"/>
    <mergeCell ref="I15:X15"/>
    <mergeCell ref="Y15:AC15"/>
    <mergeCell ref="AD15:AH15"/>
    <mergeCell ref="AI15:AM15"/>
    <mergeCell ref="AN15:AR15"/>
    <mergeCell ref="AS15:AW15"/>
    <mergeCell ref="AX15:BB15"/>
    <mergeCell ref="BC15:BG15"/>
    <mergeCell ref="AX13:BB13"/>
    <mergeCell ref="BC13:BG13"/>
    <mergeCell ref="AS14:AW14"/>
    <mergeCell ref="AX14:BB14"/>
    <mergeCell ref="A14:H14"/>
    <mergeCell ref="I14:X14"/>
    <mergeCell ref="Y14:AC14"/>
    <mergeCell ref="AD14:AH14"/>
    <mergeCell ref="AI14:AM14"/>
    <mergeCell ref="AN14:AR14"/>
    <mergeCell ref="J11:AX11"/>
    <mergeCell ref="AZ11:BE11"/>
    <mergeCell ref="A12:H13"/>
    <mergeCell ref="I12:X13"/>
    <mergeCell ref="Y12:AC13"/>
    <mergeCell ref="AD12:BG12"/>
    <mergeCell ref="AD13:AH13"/>
    <mergeCell ref="AI13:AM13"/>
    <mergeCell ref="AN13:AR13"/>
    <mergeCell ref="AS13:AW13"/>
    <mergeCell ref="J10:AX10"/>
    <mergeCell ref="AZ10:BE10"/>
    <mergeCell ref="I4:AR5"/>
    <mergeCell ref="J7:AX7"/>
    <mergeCell ref="AZ7:BE7"/>
    <mergeCell ref="J8:AX8"/>
    <mergeCell ref="AZ8:BE8"/>
    <mergeCell ref="H1:AW1"/>
    <mergeCell ref="AX1:BG1"/>
    <mergeCell ref="I3:AR3"/>
    <mergeCell ref="AX3:BF3"/>
    <mergeCell ref="J9:AX9"/>
    <mergeCell ref="AZ9:BE9"/>
    <mergeCell ref="A41:H41"/>
    <mergeCell ref="I41:X41"/>
    <mergeCell ref="Y41:AC41"/>
    <mergeCell ref="AD41:AH41"/>
    <mergeCell ref="AI41:AM41"/>
    <mergeCell ref="AN41:AR41"/>
    <mergeCell ref="AS41:AW41"/>
    <mergeCell ref="AX41:BB41"/>
    <mergeCell ref="BC41:BG41"/>
    <mergeCell ref="A56:H56"/>
    <mergeCell ref="I56:X56"/>
    <mergeCell ref="Y56:AC56"/>
    <mergeCell ref="AD56:AH56"/>
    <mergeCell ref="AI56:AM56"/>
    <mergeCell ref="AN56:AR56"/>
    <mergeCell ref="AS56:AW56"/>
    <mergeCell ref="Y95:BG95"/>
    <mergeCell ref="AX56:BB56"/>
    <mergeCell ref="BC56:BG56"/>
    <mergeCell ref="A94:BG94"/>
    <mergeCell ref="A95:X95"/>
    <mergeCell ref="BC57:BG57"/>
    <mergeCell ref="A58:H58"/>
    <mergeCell ref="I58:X58"/>
    <mergeCell ref="Y58:AC58"/>
    <mergeCell ref="AD58:AH58"/>
  </mergeCells>
  <phoneticPr fontId="3" type="noConversion"/>
  <pageMargins left="0.19685039370078741" right="0" top="0.59055118110236227" bottom="0.59055118110236227" header="0.51181102362204722" footer="0.51181102362204722"/>
  <pageSetup paperSize="256"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1:BF59"/>
  <sheetViews>
    <sheetView workbookViewId="0">
      <selection activeCell="BE3" sqref="BE3:BF3"/>
    </sheetView>
  </sheetViews>
  <sheetFormatPr baseColWidth="10" defaultRowHeight="15" customHeight="1" x14ac:dyDescent="0.2"/>
  <cols>
    <col min="1" max="19" width="1.7109375" customWidth="1"/>
    <col min="20" max="20" width="6.85546875" customWidth="1"/>
    <col min="21" max="28" width="1.7109375" customWidth="1"/>
    <col min="29" max="29" width="3.7109375" customWidth="1"/>
    <col min="30" max="100" width="1.7109375" customWidth="1"/>
  </cols>
  <sheetData>
    <row r="1" spans="2:58" s="3" customFormat="1" ht="20.100000000000001" customHeight="1" x14ac:dyDescent="0.25">
      <c r="B1" s="633" t="s">
        <v>796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3" spans="2:58" ht="15" customHeight="1" x14ac:dyDescent="0.2">
      <c r="V3" s="1197" t="s">
        <v>336</v>
      </c>
      <c r="W3" s="1198"/>
      <c r="X3" s="1198"/>
      <c r="Y3" s="1198"/>
      <c r="Z3" s="1198"/>
      <c r="AA3" s="1198"/>
      <c r="AB3" s="1198"/>
      <c r="AC3" s="1198"/>
      <c r="AD3" s="1198"/>
      <c r="AE3" s="1198"/>
      <c r="AF3" s="1198"/>
      <c r="AG3" s="1198"/>
      <c r="AH3" s="1198"/>
      <c r="AI3" s="1198"/>
      <c r="AJ3" s="1198"/>
      <c r="AK3" s="1198"/>
      <c r="AL3" s="1198"/>
      <c r="AM3" s="1199"/>
      <c r="AU3" s="252" t="s">
        <v>337</v>
      </c>
      <c r="AV3" s="252"/>
      <c r="AW3" s="252"/>
      <c r="AX3" s="252"/>
      <c r="AY3" s="252"/>
      <c r="AZ3" s="252"/>
      <c r="BA3" s="252"/>
      <c r="BB3" s="252"/>
      <c r="BE3" s="1203">
        <v>19</v>
      </c>
      <c r="BF3" s="1204"/>
    </row>
    <row r="4" spans="2:58" ht="15" customHeight="1" x14ac:dyDescent="0.2">
      <c r="V4" s="1200"/>
      <c r="W4" s="1201"/>
      <c r="X4" s="1201"/>
      <c r="Y4" s="1201"/>
      <c r="Z4" s="1201"/>
      <c r="AA4" s="1201"/>
      <c r="AB4" s="1201"/>
      <c r="AC4" s="1201"/>
      <c r="AD4" s="1201"/>
      <c r="AE4" s="1201"/>
      <c r="AF4" s="1201"/>
      <c r="AG4" s="1201"/>
      <c r="AH4" s="1201"/>
      <c r="AI4" s="1201"/>
      <c r="AJ4" s="1201"/>
      <c r="AK4" s="1201"/>
      <c r="AL4" s="1201"/>
      <c r="AM4" s="1202"/>
    </row>
    <row r="5" spans="2:58" ht="15" customHeight="1" x14ac:dyDescent="0.2">
      <c r="D5" s="386" t="str">
        <f>IF('1500'!Z30=1,"Avant de faire l'enregistrement, n'oubliez pas d'indiquer le numéro SIRET","")</f>
        <v/>
      </c>
    </row>
    <row r="6" spans="2:58" ht="15" customHeight="1" x14ac:dyDescent="0.2">
      <c r="D6" s="74" t="s">
        <v>338</v>
      </c>
      <c r="I6" s="74"/>
      <c r="J6" s="74"/>
      <c r="K6" s="74"/>
      <c r="L6" s="74"/>
      <c r="M6" s="74"/>
      <c r="N6" s="74"/>
      <c r="O6" s="74"/>
      <c r="P6" s="1205" t="str">
        <f>IF(ISTEXT('1500'!$Q$21),'1500'!Q21,"")</f>
        <v/>
      </c>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c r="BD6" s="1205"/>
      <c r="BE6" s="1205"/>
      <c r="BF6" s="1205"/>
    </row>
    <row r="7" spans="2:58" ht="12.75" customHeight="1" x14ac:dyDescent="0.2"/>
    <row r="8" spans="2:58" s="70" customFormat="1" ht="14.25" customHeight="1" x14ac:dyDescent="0.15">
      <c r="D8" s="1206" t="s">
        <v>339</v>
      </c>
      <c r="E8" s="1207"/>
      <c r="F8" s="1207"/>
      <c r="G8" s="1207"/>
      <c r="H8" s="1208"/>
      <c r="I8" s="1215" t="s">
        <v>336</v>
      </c>
      <c r="J8" s="1216"/>
      <c r="K8" s="1216"/>
      <c r="L8" s="1216"/>
      <c r="M8" s="1216"/>
      <c r="N8" s="1216"/>
      <c r="O8" s="1216"/>
      <c r="P8" s="1216"/>
      <c r="Q8" s="1216"/>
      <c r="R8" s="1216"/>
      <c r="S8" s="1216"/>
      <c r="T8" s="1216"/>
      <c r="U8" s="1216"/>
      <c r="V8" s="1216"/>
      <c r="W8" s="1216"/>
      <c r="X8" s="1216"/>
      <c r="Y8" s="1216"/>
      <c r="Z8" s="1216"/>
      <c r="AA8" s="1216"/>
      <c r="AB8" s="1217"/>
      <c r="AC8" s="1219" t="s">
        <v>340</v>
      </c>
      <c r="AD8" s="1220"/>
      <c r="AE8" s="1220"/>
      <c r="AF8" s="1220"/>
      <c r="AG8" s="1220"/>
      <c r="AH8" s="1220"/>
      <c r="AI8" s="1220"/>
      <c r="AJ8" s="1220"/>
      <c r="AK8" s="1220"/>
      <c r="AL8" s="1221"/>
      <c r="AM8" s="1222" t="s">
        <v>341</v>
      </c>
      <c r="AN8" s="1223"/>
      <c r="AO8" s="1223"/>
      <c r="AP8" s="1223"/>
      <c r="AQ8" s="1223"/>
      <c r="AR8" s="1223"/>
      <c r="AS8" s="1223"/>
      <c r="AT8" s="1223"/>
      <c r="AU8" s="1223"/>
      <c r="AV8" s="1223"/>
      <c r="AW8" s="1223"/>
      <c r="AX8" s="1223"/>
      <c r="AY8" s="1223"/>
      <c r="AZ8" s="1223"/>
      <c r="BA8" s="1223"/>
      <c r="BB8" s="1223"/>
      <c r="BC8" s="1223"/>
      <c r="BD8" s="1223"/>
      <c r="BE8" s="1223"/>
      <c r="BF8" s="1224"/>
    </row>
    <row r="9" spans="2:58" s="70" customFormat="1" ht="9.9499999999999993" customHeight="1" x14ac:dyDescent="0.2">
      <c r="D9" s="1209"/>
      <c r="E9" s="1210"/>
      <c r="F9" s="1210"/>
      <c r="G9" s="1210"/>
      <c r="H9" s="1211"/>
      <c r="I9" s="1192"/>
      <c r="J9" s="1193"/>
      <c r="K9" s="1193"/>
      <c r="L9" s="1193"/>
      <c r="M9" s="1193"/>
      <c r="N9" s="1193"/>
      <c r="O9" s="1193"/>
      <c r="P9" s="1193"/>
      <c r="Q9" s="1193"/>
      <c r="R9" s="1193"/>
      <c r="S9" s="1193"/>
      <c r="T9" s="1193"/>
      <c r="U9" s="1193"/>
      <c r="V9" s="1193"/>
      <c r="W9" s="1193"/>
      <c r="X9" s="1193"/>
      <c r="Y9" s="1193"/>
      <c r="Z9" s="1193"/>
      <c r="AA9" s="1193"/>
      <c r="AB9" s="1194"/>
      <c r="AC9" s="1225" t="s">
        <v>342</v>
      </c>
      <c r="AD9" s="1226"/>
      <c r="AE9" s="1226"/>
      <c r="AF9" s="1226"/>
      <c r="AG9" s="1226"/>
      <c r="AH9" s="1226"/>
      <c r="AI9" s="1226"/>
      <c r="AJ9" s="1226"/>
      <c r="AK9" s="1226"/>
      <c r="AL9" s="1227"/>
      <c r="AM9" s="1228" t="s">
        <v>343</v>
      </c>
      <c r="AN9" s="1229"/>
      <c r="AO9" s="1229"/>
      <c r="AP9" s="1229"/>
      <c r="AQ9" s="1229"/>
      <c r="AR9" s="1229"/>
      <c r="AS9" s="1229"/>
      <c r="AT9" s="1229"/>
      <c r="AU9" s="1229"/>
      <c r="AV9" s="1230"/>
      <c r="AW9" s="1228" t="s">
        <v>344</v>
      </c>
      <c r="AX9" s="1231"/>
      <c r="AY9" s="1231"/>
      <c r="AZ9" s="1231"/>
      <c r="BA9" s="1231"/>
      <c r="BB9" s="1231"/>
      <c r="BC9" s="1231"/>
      <c r="BD9" s="1231"/>
      <c r="BE9" s="1231"/>
      <c r="BF9" s="1232"/>
    </row>
    <row r="10" spans="2:58" s="70" customFormat="1" ht="9.9499999999999993" customHeight="1" x14ac:dyDescent="0.2">
      <c r="D10" s="1209"/>
      <c r="E10" s="1210"/>
      <c r="F10" s="1210"/>
      <c r="G10" s="1210"/>
      <c r="H10" s="1211"/>
      <c r="I10" s="1192"/>
      <c r="J10" s="1193"/>
      <c r="K10" s="1193"/>
      <c r="L10" s="1193"/>
      <c r="M10" s="1193"/>
      <c r="N10" s="1193"/>
      <c r="O10" s="1193"/>
      <c r="P10" s="1193"/>
      <c r="Q10" s="1193"/>
      <c r="R10" s="1193"/>
      <c r="S10" s="1193"/>
      <c r="T10" s="1193"/>
      <c r="U10" s="1193"/>
      <c r="V10" s="1193"/>
      <c r="W10" s="1193"/>
      <c r="X10" s="1193"/>
      <c r="Y10" s="1193"/>
      <c r="Z10" s="1193"/>
      <c r="AA10" s="1193"/>
      <c r="AB10" s="1194"/>
      <c r="AC10" s="1225" t="s">
        <v>345</v>
      </c>
      <c r="AD10" s="1226"/>
      <c r="AE10" s="1226"/>
      <c r="AF10" s="1226"/>
      <c r="AG10" s="1226"/>
      <c r="AH10" s="1226"/>
      <c r="AI10" s="1226"/>
      <c r="AJ10" s="1226"/>
      <c r="AK10" s="1226"/>
      <c r="AL10" s="1227"/>
      <c r="AM10" s="1225" t="s">
        <v>346</v>
      </c>
      <c r="AN10" s="1233"/>
      <c r="AO10" s="1233"/>
      <c r="AP10" s="1233"/>
      <c r="AQ10" s="1233"/>
      <c r="AR10" s="1233"/>
      <c r="AS10" s="1233"/>
      <c r="AT10" s="1233"/>
      <c r="AU10" s="1233"/>
      <c r="AV10" s="1234"/>
      <c r="AW10" s="1225" t="s">
        <v>347</v>
      </c>
      <c r="AX10" s="658"/>
      <c r="AY10" s="658"/>
      <c r="AZ10" s="658"/>
      <c r="BA10" s="658"/>
      <c r="BB10" s="658"/>
      <c r="BC10" s="658"/>
      <c r="BD10" s="658"/>
      <c r="BE10" s="658"/>
      <c r="BF10" s="1235"/>
    </row>
    <row r="11" spans="2:58" s="70" customFormat="1" ht="9.9499999999999993" customHeight="1" x14ac:dyDescent="0.2">
      <c r="D11" s="1212"/>
      <c r="E11" s="1213"/>
      <c r="F11" s="1213"/>
      <c r="G11" s="1213"/>
      <c r="H11" s="1214"/>
      <c r="I11" s="1218"/>
      <c r="J11" s="1195"/>
      <c r="K11" s="1195"/>
      <c r="L11" s="1195"/>
      <c r="M11" s="1195"/>
      <c r="N11" s="1195"/>
      <c r="O11" s="1195"/>
      <c r="P11" s="1195"/>
      <c r="Q11" s="1195"/>
      <c r="R11" s="1195"/>
      <c r="S11" s="1195"/>
      <c r="T11" s="1195"/>
      <c r="U11" s="1195"/>
      <c r="V11" s="1195"/>
      <c r="W11" s="1195"/>
      <c r="X11" s="1195"/>
      <c r="Y11" s="1195"/>
      <c r="Z11" s="1195"/>
      <c r="AA11" s="1195"/>
      <c r="AB11" s="1196"/>
      <c r="AC11" s="1192">
        <v>1</v>
      </c>
      <c r="AD11" s="1193"/>
      <c r="AE11" s="1193"/>
      <c r="AF11" s="1193"/>
      <c r="AG11" s="1193"/>
      <c r="AH11" s="1193"/>
      <c r="AI11" s="1193"/>
      <c r="AJ11" s="1193"/>
      <c r="AK11" s="1193"/>
      <c r="AL11" s="1194"/>
      <c r="AM11" s="1192">
        <v>2</v>
      </c>
      <c r="AN11" s="1193"/>
      <c r="AO11" s="1195"/>
      <c r="AP11" s="1195"/>
      <c r="AQ11" s="1195"/>
      <c r="AR11" s="1195"/>
      <c r="AS11" s="1195"/>
      <c r="AT11" s="1195"/>
      <c r="AU11" s="1195"/>
      <c r="AV11" s="1196"/>
      <c r="AW11" s="1192">
        <v>3</v>
      </c>
      <c r="AX11" s="1193"/>
      <c r="AY11" s="1195"/>
      <c r="AZ11" s="1195"/>
      <c r="BA11" s="1195"/>
      <c r="BB11" s="1195"/>
      <c r="BC11" s="1195"/>
      <c r="BD11" s="1195"/>
      <c r="BE11" s="1195"/>
      <c r="BF11" s="1196"/>
    </row>
    <row r="12" spans="2:58" s="70" customFormat="1" ht="15" customHeight="1" thickBot="1" x14ac:dyDescent="0.25">
      <c r="D12" s="1127" t="s">
        <v>348</v>
      </c>
      <c r="E12" s="1128"/>
      <c r="F12" s="1078" t="s">
        <v>349</v>
      </c>
      <c r="G12" s="1079"/>
      <c r="H12" s="1079"/>
      <c r="I12" s="1079"/>
      <c r="J12" s="1079"/>
      <c r="K12" s="1079"/>
      <c r="L12" s="1079"/>
      <c r="M12" s="1079"/>
      <c r="N12" s="1079"/>
      <c r="O12" s="1079"/>
      <c r="P12" s="1079"/>
      <c r="Q12" s="1079"/>
      <c r="R12" s="1079"/>
      <c r="S12" s="1079"/>
      <c r="T12" s="1079"/>
      <c r="U12" s="1079"/>
      <c r="V12" s="1172"/>
      <c r="W12" s="1172"/>
      <c r="X12" s="1172"/>
      <c r="Y12" s="1131" t="s">
        <v>350</v>
      </c>
      <c r="Z12" s="1131"/>
      <c r="AA12" s="1131"/>
      <c r="AB12" s="1131"/>
      <c r="AC12" s="1046" t="s">
        <v>351</v>
      </c>
      <c r="AD12" s="1047"/>
      <c r="AE12" s="1061"/>
      <c r="AF12" s="1061"/>
      <c r="AG12" s="1061"/>
      <c r="AH12" s="1061"/>
      <c r="AI12" s="1061"/>
      <c r="AJ12" s="1061"/>
      <c r="AK12" s="1061"/>
      <c r="AL12" s="1061"/>
      <c r="AM12" s="1046" t="s">
        <v>352</v>
      </c>
      <c r="AN12" s="1047"/>
      <c r="AO12" s="1061"/>
      <c r="AP12" s="1061"/>
      <c r="AQ12" s="1061"/>
      <c r="AR12" s="1061"/>
      <c r="AS12" s="1061"/>
      <c r="AT12" s="1061"/>
      <c r="AU12" s="1061"/>
      <c r="AV12" s="1061"/>
      <c r="AW12" s="1046" t="s">
        <v>353</v>
      </c>
      <c r="AX12" s="1047"/>
      <c r="AY12" s="1061"/>
      <c r="AZ12" s="1061"/>
      <c r="BA12" s="1061"/>
      <c r="BB12" s="1061"/>
      <c r="BC12" s="1061"/>
      <c r="BD12" s="1061"/>
      <c r="BE12" s="1061"/>
      <c r="BF12" s="1062"/>
    </row>
    <row r="13" spans="2:58" s="70" customFormat="1" ht="15" customHeight="1" thickBot="1" x14ac:dyDescent="0.25">
      <c r="D13" s="1070"/>
      <c r="E13" s="1071"/>
      <c r="F13" s="1187" t="s">
        <v>354</v>
      </c>
      <c r="G13" s="1188"/>
      <c r="H13" s="1188"/>
      <c r="I13" s="1188"/>
      <c r="J13" s="1188"/>
      <c r="K13" s="1188"/>
      <c r="L13" s="1188"/>
      <c r="M13" s="1188"/>
      <c r="N13" s="1188"/>
      <c r="O13" s="1188"/>
      <c r="P13" s="1188"/>
      <c r="Q13" s="1188"/>
      <c r="R13" s="1188"/>
      <c r="S13" s="1188"/>
      <c r="T13" s="1188"/>
      <c r="U13" s="1188"/>
      <c r="V13" s="1189"/>
      <c r="W13" s="1189"/>
      <c r="X13" s="1189"/>
      <c r="Y13" s="1135" t="s">
        <v>355</v>
      </c>
      <c r="Z13" s="1135"/>
      <c r="AA13" s="1135"/>
      <c r="AB13" s="1135"/>
      <c r="AC13" s="1046" t="s">
        <v>356</v>
      </c>
      <c r="AD13" s="1099"/>
      <c r="AE13" s="1058"/>
      <c r="AF13" s="1058"/>
      <c r="AG13" s="1058"/>
      <c r="AH13" s="1058"/>
      <c r="AI13" s="1058"/>
      <c r="AJ13" s="1058"/>
      <c r="AK13" s="1058"/>
      <c r="AL13" s="1058"/>
      <c r="AM13" s="1046" t="s">
        <v>357</v>
      </c>
      <c r="AN13" s="1047"/>
      <c r="AO13" s="1190"/>
      <c r="AP13" s="1190"/>
      <c r="AQ13" s="1190"/>
      <c r="AR13" s="1190"/>
      <c r="AS13" s="1190"/>
      <c r="AT13" s="1190"/>
      <c r="AU13" s="1190"/>
      <c r="AV13" s="1190"/>
      <c r="AW13" s="1046" t="s">
        <v>358</v>
      </c>
      <c r="AX13" s="1047"/>
      <c r="AY13" s="1190"/>
      <c r="AZ13" s="1190"/>
      <c r="BA13" s="1190"/>
      <c r="BB13" s="1190"/>
      <c r="BC13" s="1190"/>
      <c r="BD13" s="1190"/>
      <c r="BE13" s="1190"/>
      <c r="BF13" s="1191"/>
    </row>
    <row r="14" spans="2:58" s="70" customFormat="1" ht="15" customHeight="1" thickBot="1" x14ac:dyDescent="0.25">
      <c r="D14" s="1072"/>
      <c r="E14" s="1073"/>
      <c r="F14" s="1182" t="s">
        <v>359</v>
      </c>
      <c r="G14" s="1183"/>
      <c r="H14" s="1183"/>
      <c r="I14" s="1183"/>
      <c r="J14" s="1183"/>
      <c r="K14" s="1183"/>
      <c r="L14" s="1183"/>
      <c r="M14" s="1183"/>
      <c r="N14" s="1183"/>
      <c r="O14" s="1183"/>
      <c r="P14" s="1183"/>
      <c r="Q14" s="1183"/>
      <c r="R14" s="1183"/>
      <c r="S14" s="1183"/>
      <c r="T14" s="1183"/>
      <c r="U14" s="1183"/>
      <c r="V14" s="1184"/>
      <c r="W14" s="1184"/>
      <c r="X14" s="1184"/>
      <c r="Y14" s="1121" t="s">
        <v>360</v>
      </c>
      <c r="Z14" s="1121"/>
      <c r="AA14" s="1121"/>
      <c r="AB14" s="1121"/>
      <c r="AC14" s="1046" t="s">
        <v>361</v>
      </c>
      <c r="AD14" s="1099"/>
      <c r="AE14" s="1058"/>
      <c r="AF14" s="1058"/>
      <c r="AG14" s="1058"/>
      <c r="AH14" s="1058"/>
      <c r="AI14" s="1058"/>
      <c r="AJ14" s="1058"/>
      <c r="AK14" s="1058"/>
      <c r="AL14" s="1058"/>
      <c r="AM14" s="1046" t="s">
        <v>362</v>
      </c>
      <c r="AN14" s="1047"/>
      <c r="AO14" s="1058"/>
      <c r="AP14" s="1058"/>
      <c r="AQ14" s="1058"/>
      <c r="AR14" s="1058"/>
      <c r="AS14" s="1058"/>
      <c r="AT14" s="1058"/>
      <c r="AU14" s="1058"/>
      <c r="AV14" s="1058"/>
      <c r="AW14" s="1046" t="s">
        <v>363</v>
      </c>
      <c r="AX14" s="1047"/>
      <c r="AY14" s="1058"/>
      <c r="AZ14" s="1058"/>
      <c r="BA14" s="1058"/>
      <c r="BB14" s="1058"/>
      <c r="BC14" s="1058"/>
      <c r="BD14" s="1058"/>
      <c r="BE14" s="1058"/>
      <c r="BF14" s="1065"/>
    </row>
    <row r="15" spans="2:58" s="70" customFormat="1" ht="15" customHeight="1" x14ac:dyDescent="0.2">
      <c r="D15" s="1070" t="s">
        <v>364</v>
      </c>
      <c r="E15" s="1071"/>
      <c r="F15" s="1075" t="s">
        <v>365</v>
      </c>
      <c r="G15" s="1076"/>
      <c r="H15" s="1076"/>
      <c r="I15" s="1076"/>
      <c r="J15" s="1076"/>
      <c r="K15" s="1076"/>
      <c r="L15" s="1076"/>
      <c r="M15" s="1076"/>
      <c r="N15" s="1076"/>
      <c r="O15" s="1076"/>
      <c r="P15" s="1076"/>
      <c r="Q15" s="1076"/>
      <c r="R15" s="1076"/>
      <c r="S15" s="1076"/>
      <c r="T15" s="1076"/>
      <c r="U15" s="1076"/>
      <c r="V15" s="1076"/>
      <c r="W15" s="1076"/>
      <c r="X15" s="1076"/>
      <c r="Y15" s="1186"/>
      <c r="Z15" s="1186"/>
      <c r="AA15" s="1186"/>
      <c r="AB15" s="1186"/>
      <c r="AC15" s="1046" t="s">
        <v>366</v>
      </c>
      <c r="AD15" s="1099"/>
      <c r="AE15" s="1025"/>
      <c r="AF15" s="1025"/>
      <c r="AG15" s="1025"/>
      <c r="AH15" s="1025"/>
      <c r="AI15" s="1025"/>
      <c r="AJ15" s="1025"/>
      <c r="AK15" s="1025"/>
      <c r="AL15" s="1025"/>
      <c r="AM15" s="1046" t="s">
        <v>367</v>
      </c>
      <c r="AN15" s="1047"/>
      <c r="AO15" s="1025"/>
      <c r="AP15" s="1025"/>
      <c r="AQ15" s="1025"/>
      <c r="AR15" s="1025"/>
      <c r="AS15" s="1025"/>
      <c r="AT15" s="1025"/>
      <c r="AU15" s="1025"/>
      <c r="AV15" s="1025"/>
      <c r="AW15" s="1046" t="s">
        <v>368</v>
      </c>
      <c r="AX15" s="1047"/>
      <c r="AY15" s="1025"/>
      <c r="AZ15" s="1025"/>
      <c r="BA15" s="1025"/>
      <c r="BB15" s="1025"/>
      <c r="BC15" s="1025"/>
      <c r="BD15" s="1025"/>
      <c r="BE15" s="1025"/>
      <c r="BF15" s="1026"/>
    </row>
    <row r="16" spans="2:58" s="70" customFormat="1" ht="15" customHeight="1" x14ac:dyDescent="0.2">
      <c r="D16" s="1070"/>
      <c r="E16" s="1071"/>
      <c r="F16" s="1032" t="s">
        <v>369</v>
      </c>
      <c r="G16" s="1033"/>
      <c r="H16" s="1033"/>
      <c r="I16" s="1033"/>
      <c r="J16" s="1033"/>
      <c r="K16" s="1033"/>
      <c r="L16" s="1033"/>
      <c r="M16" s="1033"/>
      <c r="N16" s="1033"/>
      <c r="O16" s="1033"/>
      <c r="P16" s="1033"/>
      <c r="Q16" s="1033"/>
      <c r="R16" s="1033"/>
      <c r="S16" s="1033"/>
      <c r="T16" s="1033"/>
      <c r="U16" s="1033"/>
      <c r="V16" s="1033"/>
      <c r="W16" s="1033"/>
      <c r="X16" s="1033"/>
      <c r="Y16" s="1185"/>
      <c r="Z16" s="1185"/>
      <c r="AA16" s="1185"/>
      <c r="AB16" s="1185"/>
      <c r="AC16" s="1105" t="s">
        <v>370</v>
      </c>
      <c r="AD16" s="1106"/>
      <c r="AE16" s="1027"/>
      <c r="AF16" s="1027"/>
      <c r="AG16" s="1027"/>
      <c r="AH16" s="1027"/>
      <c r="AI16" s="1027"/>
      <c r="AJ16" s="1027"/>
      <c r="AK16" s="1027"/>
      <c r="AL16" s="1027"/>
      <c r="AM16" s="1105" t="s">
        <v>371</v>
      </c>
      <c r="AN16" s="1106"/>
      <c r="AO16" s="1027"/>
      <c r="AP16" s="1027"/>
      <c r="AQ16" s="1027"/>
      <c r="AR16" s="1027"/>
      <c r="AS16" s="1027"/>
      <c r="AT16" s="1027"/>
      <c r="AU16" s="1027"/>
      <c r="AV16" s="1027"/>
      <c r="AW16" s="1105" t="s">
        <v>372</v>
      </c>
      <c r="AX16" s="1106"/>
      <c r="AY16" s="1027"/>
      <c r="AZ16" s="1027"/>
      <c r="BA16" s="1027"/>
      <c r="BB16" s="1027"/>
      <c r="BC16" s="1027"/>
      <c r="BD16" s="1027"/>
      <c r="BE16" s="1027"/>
      <c r="BF16" s="1028"/>
    </row>
    <row r="17" spans="4:58" s="70" customFormat="1" ht="15" customHeight="1" x14ac:dyDescent="0.2">
      <c r="D17" s="1070"/>
      <c r="E17" s="1071"/>
      <c r="F17" s="1032" t="s">
        <v>373</v>
      </c>
      <c r="G17" s="1033"/>
      <c r="H17" s="1033"/>
      <c r="I17" s="1033"/>
      <c r="J17" s="1033"/>
      <c r="K17" s="1033"/>
      <c r="L17" s="1033"/>
      <c r="M17" s="1033"/>
      <c r="N17" s="1033"/>
      <c r="O17" s="1033"/>
      <c r="P17" s="1033"/>
      <c r="Q17" s="1033"/>
      <c r="R17" s="1033"/>
      <c r="S17" s="1033"/>
      <c r="T17" s="1033"/>
      <c r="U17" s="1033"/>
      <c r="V17" s="1033"/>
      <c r="W17" s="1033"/>
      <c r="X17" s="1033"/>
      <c r="Y17" s="1185"/>
      <c r="Z17" s="1185"/>
      <c r="AA17" s="1185"/>
      <c r="AB17" s="1185"/>
      <c r="AC17" s="1046" t="s">
        <v>374</v>
      </c>
      <c r="AD17" s="1099"/>
      <c r="AE17" s="1027"/>
      <c r="AF17" s="1027"/>
      <c r="AG17" s="1027"/>
      <c r="AH17" s="1027"/>
      <c r="AI17" s="1027"/>
      <c r="AJ17" s="1027"/>
      <c r="AK17" s="1027"/>
      <c r="AL17" s="1027"/>
      <c r="AM17" s="1046" t="s">
        <v>375</v>
      </c>
      <c r="AN17" s="1047"/>
      <c r="AO17" s="1027"/>
      <c r="AP17" s="1027"/>
      <c r="AQ17" s="1027"/>
      <c r="AR17" s="1027"/>
      <c r="AS17" s="1027"/>
      <c r="AT17" s="1027"/>
      <c r="AU17" s="1027"/>
      <c r="AV17" s="1027"/>
      <c r="AW17" s="1046" t="s">
        <v>376</v>
      </c>
      <c r="AX17" s="1047"/>
      <c r="AY17" s="1027"/>
      <c r="AZ17" s="1027"/>
      <c r="BA17" s="1027"/>
      <c r="BB17" s="1027"/>
      <c r="BC17" s="1027"/>
      <c r="BD17" s="1027"/>
      <c r="BE17" s="1027"/>
      <c r="BF17" s="1028"/>
    </row>
    <row r="18" spans="4:58" s="70" customFormat="1" ht="15" customHeight="1" x14ac:dyDescent="0.2">
      <c r="D18" s="1070"/>
      <c r="E18" s="1071"/>
      <c r="F18" s="1032" t="s">
        <v>377</v>
      </c>
      <c r="G18" s="1033"/>
      <c r="H18" s="1033"/>
      <c r="I18" s="1033"/>
      <c r="J18" s="1033"/>
      <c r="K18" s="1033"/>
      <c r="L18" s="1033"/>
      <c r="M18" s="1033"/>
      <c r="N18" s="1033"/>
      <c r="O18" s="1033"/>
      <c r="P18" s="1033"/>
      <c r="Q18" s="1033"/>
      <c r="R18" s="1033"/>
      <c r="S18" s="1033"/>
      <c r="T18" s="1033"/>
      <c r="U18" s="1033"/>
      <c r="V18" s="1033"/>
      <c r="W18" s="1033"/>
      <c r="X18" s="1033"/>
      <c r="Y18" s="1185"/>
      <c r="Z18" s="1185"/>
      <c r="AA18" s="1185"/>
      <c r="AB18" s="1185"/>
      <c r="AC18" s="1105" t="s">
        <v>378</v>
      </c>
      <c r="AD18" s="1106"/>
      <c r="AE18" s="1027"/>
      <c r="AF18" s="1027"/>
      <c r="AG18" s="1027"/>
      <c r="AH18" s="1027"/>
      <c r="AI18" s="1027"/>
      <c r="AJ18" s="1027"/>
      <c r="AK18" s="1027"/>
      <c r="AL18" s="1027"/>
      <c r="AM18" s="1105" t="s">
        <v>379</v>
      </c>
      <c r="AN18" s="1106"/>
      <c r="AO18" s="1027"/>
      <c r="AP18" s="1027"/>
      <c r="AQ18" s="1027"/>
      <c r="AR18" s="1027"/>
      <c r="AS18" s="1027"/>
      <c r="AT18" s="1027"/>
      <c r="AU18" s="1027"/>
      <c r="AV18" s="1027"/>
      <c r="AW18" s="1105" t="s">
        <v>380</v>
      </c>
      <c r="AX18" s="1106"/>
      <c r="AY18" s="1027"/>
      <c r="AZ18" s="1027"/>
      <c r="BA18" s="1027"/>
      <c r="BB18" s="1027"/>
      <c r="BC18" s="1027"/>
      <c r="BD18" s="1027"/>
      <c r="BE18" s="1027"/>
      <c r="BF18" s="1028"/>
    </row>
    <row r="19" spans="4:58" s="70" customFormat="1" ht="15" customHeight="1" x14ac:dyDescent="0.2">
      <c r="D19" s="1070"/>
      <c r="E19" s="1071"/>
      <c r="F19" s="1032" t="s">
        <v>381</v>
      </c>
      <c r="G19" s="1033"/>
      <c r="H19" s="1033"/>
      <c r="I19" s="1033"/>
      <c r="J19" s="1033"/>
      <c r="K19" s="1033"/>
      <c r="L19" s="1033"/>
      <c r="M19" s="1033"/>
      <c r="N19" s="1033"/>
      <c r="O19" s="1033"/>
      <c r="P19" s="1033"/>
      <c r="Q19" s="1033"/>
      <c r="R19" s="1033"/>
      <c r="S19" s="1033"/>
      <c r="T19" s="1033"/>
      <c r="U19" s="1033"/>
      <c r="V19" s="1033"/>
      <c r="W19" s="1033"/>
      <c r="X19" s="1033"/>
      <c r="Y19" s="1185"/>
      <c r="Z19" s="1185"/>
      <c r="AA19" s="1185"/>
      <c r="AB19" s="1185"/>
      <c r="AC19" s="1105" t="s">
        <v>382</v>
      </c>
      <c r="AD19" s="1106"/>
      <c r="AE19" s="1027"/>
      <c r="AF19" s="1027"/>
      <c r="AG19" s="1027"/>
      <c r="AH19" s="1027"/>
      <c r="AI19" s="1027"/>
      <c r="AJ19" s="1027"/>
      <c r="AK19" s="1027"/>
      <c r="AL19" s="1027"/>
      <c r="AM19" s="1105" t="s">
        <v>383</v>
      </c>
      <c r="AN19" s="1106"/>
      <c r="AO19" s="1027"/>
      <c r="AP19" s="1027"/>
      <c r="AQ19" s="1027"/>
      <c r="AR19" s="1027"/>
      <c r="AS19" s="1027"/>
      <c r="AT19" s="1027"/>
      <c r="AU19" s="1027"/>
      <c r="AV19" s="1027"/>
      <c r="AW19" s="1105" t="s">
        <v>384</v>
      </c>
      <c r="AX19" s="1106"/>
      <c r="AY19" s="1027"/>
      <c r="AZ19" s="1027"/>
      <c r="BA19" s="1027"/>
      <c r="BB19" s="1027"/>
      <c r="BC19" s="1027"/>
      <c r="BD19" s="1027"/>
      <c r="BE19" s="1027"/>
      <c r="BF19" s="1028"/>
    </row>
    <row r="20" spans="4:58" s="70" customFormat="1" ht="15" customHeight="1" x14ac:dyDescent="0.2">
      <c r="D20" s="1070"/>
      <c r="E20" s="1071"/>
      <c r="F20" s="1032" t="s">
        <v>385</v>
      </c>
      <c r="G20" s="1033"/>
      <c r="H20" s="1033"/>
      <c r="I20" s="1033"/>
      <c r="J20" s="1033"/>
      <c r="K20" s="1033"/>
      <c r="L20" s="1033"/>
      <c r="M20" s="1033"/>
      <c r="N20" s="1033"/>
      <c r="O20" s="1033"/>
      <c r="P20" s="1033"/>
      <c r="Q20" s="1033"/>
      <c r="R20" s="1033"/>
      <c r="S20" s="1033"/>
      <c r="T20" s="1033"/>
      <c r="U20" s="1033"/>
      <c r="V20" s="1033"/>
      <c r="W20" s="1033"/>
      <c r="X20" s="1033"/>
      <c r="Y20" s="1185"/>
      <c r="Z20" s="1185"/>
      <c r="AA20" s="1185"/>
      <c r="AB20" s="1185"/>
      <c r="AC20" s="1046" t="s">
        <v>386</v>
      </c>
      <c r="AD20" s="1099"/>
      <c r="AE20" s="1027"/>
      <c r="AF20" s="1027"/>
      <c r="AG20" s="1027"/>
      <c r="AH20" s="1027"/>
      <c r="AI20" s="1027"/>
      <c r="AJ20" s="1027"/>
      <c r="AK20" s="1027"/>
      <c r="AL20" s="1027"/>
      <c r="AM20" s="1046" t="s">
        <v>387</v>
      </c>
      <c r="AN20" s="1047"/>
      <c r="AO20" s="1027"/>
      <c r="AP20" s="1027"/>
      <c r="AQ20" s="1027"/>
      <c r="AR20" s="1027"/>
      <c r="AS20" s="1027"/>
      <c r="AT20" s="1027"/>
      <c r="AU20" s="1027"/>
      <c r="AV20" s="1027"/>
      <c r="AW20" s="1046" t="s">
        <v>388</v>
      </c>
      <c r="AX20" s="1047"/>
      <c r="AY20" s="1027"/>
      <c r="AZ20" s="1027"/>
      <c r="BA20" s="1027"/>
      <c r="BB20" s="1027"/>
      <c r="BC20" s="1027"/>
      <c r="BD20" s="1027"/>
      <c r="BE20" s="1027"/>
      <c r="BF20" s="1028"/>
    </row>
    <row r="21" spans="4:58" s="70" customFormat="1" ht="15" customHeight="1" x14ac:dyDescent="0.2">
      <c r="D21" s="1070"/>
      <c r="E21" s="1071"/>
      <c r="F21" s="1032" t="s">
        <v>389</v>
      </c>
      <c r="G21" s="1033"/>
      <c r="H21" s="1033"/>
      <c r="I21" s="1033"/>
      <c r="J21" s="1033"/>
      <c r="K21" s="1033"/>
      <c r="L21" s="1033"/>
      <c r="M21" s="1033"/>
      <c r="N21" s="1033"/>
      <c r="O21" s="1033"/>
      <c r="P21" s="1033"/>
      <c r="Q21" s="1033"/>
      <c r="R21" s="1033"/>
      <c r="S21" s="1033"/>
      <c r="T21" s="1033"/>
      <c r="U21" s="1033"/>
      <c r="V21" s="1033"/>
      <c r="W21" s="1033"/>
      <c r="X21" s="1033"/>
      <c r="Y21" s="1185"/>
      <c r="Z21" s="1185"/>
      <c r="AA21" s="1185"/>
      <c r="AB21" s="1185"/>
      <c r="AC21" s="1105" t="s">
        <v>390</v>
      </c>
      <c r="AD21" s="1106"/>
      <c r="AE21" s="1027"/>
      <c r="AF21" s="1027"/>
      <c r="AG21" s="1027"/>
      <c r="AH21" s="1027"/>
      <c r="AI21" s="1027"/>
      <c r="AJ21" s="1027"/>
      <c r="AK21" s="1027"/>
      <c r="AL21" s="1027"/>
      <c r="AM21" s="1105" t="s">
        <v>391</v>
      </c>
      <c r="AN21" s="1106"/>
      <c r="AO21" s="1027"/>
      <c r="AP21" s="1027"/>
      <c r="AQ21" s="1027"/>
      <c r="AR21" s="1027"/>
      <c r="AS21" s="1027"/>
      <c r="AT21" s="1027"/>
      <c r="AU21" s="1027"/>
      <c r="AV21" s="1027"/>
      <c r="AW21" s="1105" t="s">
        <v>392</v>
      </c>
      <c r="AX21" s="1106"/>
      <c r="AY21" s="1027"/>
      <c r="AZ21" s="1027"/>
      <c r="BA21" s="1027"/>
      <c r="BB21" s="1027"/>
      <c r="BC21" s="1027"/>
      <c r="BD21" s="1027"/>
      <c r="BE21" s="1027"/>
      <c r="BF21" s="1028"/>
    </row>
    <row r="22" spans="4:58" s="70" customFormat="1" ht="15" customHeight="1" x14ac:dyDescent="0.2">
      <c r="D22" s="1070"/>
      <c r="E22" s="1071"/>
      <c r="F22" s="1032" t="s">
        <v>393</v>
      </c>
      <c r="G22" s="1033"/>
      <c r="H22" s="1033"/>
      <c r="I22" s="1033"/>
      <c r="J22" s="1033"/>
      <c r="K22" s="1033"/>
      <c r="L22" s="1033"/>
      <c r="M22" s="1033"/>
      <c r="N22" s="1033"/>
      <c r="O22" s="1033"/>
      <c r="P22" s="1033"/>
      <c r="Q22" s="1033"/>
      <c r="R22" s="1033"/>
      <c r="S22" s="1033"/>
      <c r="T22" s="1033"/>
      <c r="U22" s="1033"/>
      <c r="V22" s="1033"/>
      <c r="W22" s="1033"/>
      <c r="X22" s="1033"/>
      <c r="Y22" s="1185"/>
      <c r="Z22" s="1185"/>
      <c r="AA22" s="1185"/>
      <c r="AB22" s="1185"/>
      <c r="AC22" s="1046" t="s">
        <v>394</v>
      </c>
      <c r="AD22" s="1099"/>
      <c r="AE22" s="1027"/>
      <c r="AF22" s="1027"/>
      <c r="AG22" s="1027"/>
      <c r="AH22" s="1027"/>
      <c r="AI22" s="1027"/>
      <c r="AJ22" s="1027"/>
      <c r="AK22" s="1027"/>
      <c r="AL22" s="1027"/>
      <c r="AM22" s="1046" t="s">
        <v>395</v>
      </c>
      <c r="AN22" s="1047"/>
      <c r="AO22" s="1027"/>
      <c r="AP22" s="1027"/>
      <c r="AQ22" s="1027"/>
      <c r="AR22" s="1027"/>
      <c r="AS22" s="1027"/>
      <c r="AT22" s="1027"/>
      <c r="AU22" s="1027"/>
      <c r="AV22" s="1027"/>
      <c r="AW22" s="1046" t="s">
        <v>396</v>
      </c>
      <c r="AX22" s="1047"/>
      <c r="AY22" s="1027"/>
      <c r="AZ22" s="1027"/>
      <c r="BA22" s="1027"/>
      <c r="BB22" s="1027"/>
      <c r="BC22" s="1027"/>
      <c r="BD22" s="1027"/>
      <c r="BE22" s="1027"/>
      <c r="BF22" s="1028"/>
    </row>
    <row r="23" spans="4:58" s="70" customFormat="1" ht="15" customHeight="1" x14ac:dyDescent="0.2">
      <c r="D23" s="1070"/>
      <c r="E23" s="1071"/>
      <c r="F23" s="1032" t="s">
        <v>397</v>
      </c>
      <c r="G23" s="1033"/>
      <c r="H23" s="1033"/>
      <c r="I23" s="1033"/>
      <c r="J23" s="1033"/>
      <c r="K23" s="1033"/>
      <c r="L23" s="1033"/>
      <c r="M23" s="1033"/>
      <c r="N23" s="1033"/>
      <c r="O23" s="1033"/>
      <c r="P23" s="1033"/>
      <c r="Q23" s="1033"/>
      <c r="R23" s="1033"/>
      <c r="S23" s="1033"/>
      <c r="T23" s="1033"/>
      <c r="U23" s="1033"/>
      <c r="V23" s="1033"/>
      <c r="W23" s="1033"/>
      <c r="X23" s="1033"/>
      <c r="Y23" s="1185"/>
      <c r="Z23" s="1185"/>
      <c r="AA23" s="1185"/>
      <c r="AB23" s="1185"/>
      <c r="AC23" s="1105" t="s">
        <v>398</v>
      </c>
      <c r="AD23" s="1106"/>
      <c r="AE23" s="1027"/>
      <c r="AF23" s="1027"/>
      <c r="AG23" s="1027"/>
      <c r="AH23" s="1027"/>
      <c r="AI23" s="1027"/>
      <c r="AJ23" s="1027"/>
      <c r="AK23" s="1027"/>
      <c r="AL23" s="1027"/>
      <c r="AM23" s="1105" t="s">
        <v>399</v>
      </c>
      <c r="AN23" s="1106"/>
      <c r="AO23" s="1027"/>
      <c r="AP23" s="1027"/>
      <c r="AQ23" s="1027"/>
      <c r="AR23" s="1027"/>
      <c r="AS23" s="1027"/>
      <c r="AT23" s="1027"/>
      <c r="AU23" s="1027"/>
      <c r="AV23" s="1027"/>
      <c r="AW23" s="1105" t="s">
        <v>400</v>
      </c>
      <c r="AX23" s="1106"/>
      <c r="AY23" s="1027"/>
      <c r="AZ23" s="1027"/>
      <c r="BA23" s="1027"/>
      <c r="BB23" s="1027"/>
      <c r="BC23" s="1027"/>
      <c r="BD23" s="1027"/>
      <c r="BE23" s="1027"/>
      <c r="BF23" s="1028"/>
    </row>
    <row r="24" spans="4:58" s="70" customFormat="1" ht="15" customHeight="1" x14ac:dyDescent="0.2">
      <c r="D24" s="1070"/>
      <c r="E24" s="1071"/>
      <c r="F24" s="1032" t="s">
        <v>401</v>
      </c>
      <c r="G24" s="1033"/>
      <c r="H24" s="1033"/>
      <c r="I24" s="1033"/>
      <c r="J24" s="1033"/>
      <c r="K24" s="1033"/>
      <c r="L24" s="1033"/>
      <c r="M24" s="1033"/>
      <c r="N24" s="1033"/>
      <c r="O24" s="1033"/>
      <c r="P24" s="1033"/>
      <c r="Q24" s="1033"/>
      <c r="R24" s="1033"/>
      <c r="S24" s="1033"/>
      <c r="T24" s="1033"/>
      <c r="U24" s="1033"/>
      <c r="V24" s="1033"/>
      <c r="W24" s="1033"/>
      <c r="X24" s="1033"/>
      <c r="Y24" s="1185"/>
      <c r="Z24" s="1185"/>
      <c r="AA24" s="1185"/>
      <c r="AB24" s="1185"/>
      <c r="AC24" s="1046" t="s">
        <v>402</v>
      </c>
      <c r="AD24" s="1099"/>
      <c r="AE24" s="1027"/>
      <c r="AF24" s="1027"/>
      <c r="AG24" s="1027"/>
      <c r="AH24" s="1027"/>
      <c r="AI24" s="1027"/>
      <c r="AJ24" s="1027"/>
      <c r="AK24" s="1027"/>
      <c r="AL24" s="1027"/>
      <c r="AM24" s="1046" t="s">
        <v>403</v>
      </c>
      <c r="AN24" s="1047"/>
      <c r="AO24" s="1027"/>
      <c r="AP24" s="1027"/>
      <c r="AQ24" s="1027"/>
      <c r="AR24" s="1027"/>
      <c r="AS24" s="1027"/>
      <c r="AT24" s="1027"/>
      <c r="AU24" s="1027"/>
      <c r="AV24" s="1027"/>
      <c r="AW24" s="1046" t="s">
        <v>404</v>
      </c>
      <c r="AX24" s="1047"/>
      <c r="AY24" s="1027"/>
      <c r="AZ24" s="1027"/>
      <c r="BA24" s="1027"/>
      <c r="BB24" s="1027"/>
      <c r="BC24" s="1027"/>
      <c r="BD24" s="1027"/>
      <c r="BE24" s="1027"/>
      <c r="BF24" s="1028"/>
    </row>
    <row r="25" spans="4:58" s="70" customFormat="1" ht="15" customHeight="1" thickBot="1" x14ac:dyDescent="0.25">
      <c r="D25" s="1070"/>
      <c r="E25" s="1071"/>
      <c r="F25" s="1177" t="s">
        <v>359</v>
      </c>
      <c r="G25" s="1177"/>
      <c r="H25" s="1177"/>
      <c r="I25" s="1177"/>
      <c r="J25" s="1177"/>
      <c r="K25" s="1177"/>
      <c r="L25" s="1177"/>
      <c r="M25" s="1177"/>
      <c r="N25" s="1177"/>
      <c r="O25" s="1177"/>
      <c r="P25" s="1177"/>
      <c r="Q25" s="1177"/>
      <c r="R25" s="1177"/>
      <c r="S25" s="1177"/>
      <c r="T25" s="1177"/>
      <c r="U25" s="1177"/>
      <c r="V25" s="1177"/>
      <c r="W25" s="1177"/>
      <c r="X25" s="1177"/>
      <c r="Y25" s="1178"/>
      <c r="Z25" s="1178"/>
      <c r="AA25" s="1178"/>
      <c r="AB25" s="1178"/>
      <c r="AC25" s="1179" t="s">
        <v>405</v>
      </c>
      <c r="AD25" s="1180"/>
      <c r="AE25" s="1074"/>
      <c r="AF25" s="1074"/>
      <c r="AG25" s="1074"/>
      <c r="AH25" s="1074"/>
      <c r="AI25" s="1074"/>
      <c r="AJ25" s="1074"/>
      <c r="AK25" s="1074"/>
      <c r="AL25" s="1074"/>
      <c r="AM25" s="1179" t="s">
        <v>406</v>
      </c>
      <c r="AN25" s="1181"/>
      <c r="AO25" s="1074"/>
      <c r="AP25" s="1074"/>
      <c r="AQ25" s="1074"/>
      <c r="AR25" s="1074"/>
      <c r="AS25" s="1074"/>
      <c r="AT25" s="1074"/>
      <c r="AU25" s="1074"/>
      <c r="AV25" s="1074"/>
      <c r="AW25" s="1036" t="s">
        <v>407</v>
      </c>
      <c r="AX25" s="1037"/>
      <c r="AY25" s="1061"/>
      <c r="AZ25" s="1061"/>
      <c r="BA25" s="1061"/>
      <c r="BB25" s="1061"/>
      <c r="BC25" s="1061"/>
      <c r="BD25" s="1061"/>
      <c r="BE25" s="1061"/>
      <c r="BF25" s="1062"/>
    </row>
    <row r="26" spans="4:58" s="70" customFormat="1" ht="15" customHeight="1" thickBot="1" x14ac:dyDescent="0.25">
      <c r="D26" s="1072"/>
      <c r="E26" s="1073"/>
      <c r="F26" s="1182"/>
      <c r="G26" s="1183"/>
      <c r="H26" s="1183"/>
      <c r="I26" s="1183"/>
      <c r="J26" s="1183"/>
      <c r="K26" s="1183"/>
      <c r="L26" s="1183"/>
      <c r="M26" s="1183"/>
      <c r="N26" s="1183"/>
      <c r="O26" s="1183"/>
      <c r="P26" s="1183"/>
      <c r="Q26" s="1183"/>
      <c r="R26" s="1183"/>
      <c r="S26" s="1183"/>
      <c r="T26" s="1183"/>
      <c r="U26" s="1183"/>
      <c r="V26" s="1184"/>
      <c r="W26" s="1184"/>
      <c r="X26" s="1184"/>
      <c r="Y26" s="1121" t="s">
        <v>408</v>
      </c>
      <c r="Z26" s="1121"/>
      <c r="AA26" s="1121"/>
      <c r="AB26" s="1121"/>
      <c r="AC26" s="1059" t="s">
        <v>409</v>
      </c>
      <c r="AD26" s="1060"/>
      <c r="AE26" s="1058"/>
      <c r="AF26" s="1058"/>
      <c r="AG26" s="1058"/>
      <c r="AH26" s="1058"/>
      <c r="AI26" s="1058"/>
      <c r="AJ26" s="1058"/>
      <c r="AK26" s="1058"/>
      <c r="AL26" s="1058"/>
      <c r="AM26" s="1059" t="s">
        <v>410</v>
      </c>
      <c r="AN26" s="1060"/>
      <c r="AO26" s="1058"/>
      <c r="AP26" s="1058"/>
      <c r="AQ26" s="1058"/>
      <c r="AR26" s="1058"/>
      <c r="AS26" s="1058"/>
      <c r="AT26" s="1058"/>
      <c r="AU26" s="1058"/>
      <c r="AV26" s="1058"/>
      <c r="AW26" s="1175" t="s">
        <v>411</v>
      </c>
      <c r="AX26" s="1176"/>
      <c r="AY26" s="1058"/>
      <c r="AZ26" s="1058"/>
      <c r="BA26" s="1058"/>
      <c r="BB26" s="1058"/>
      <c r="BC26" s="1058"/>
      <c r="BD26" s="1058"/>
      <c r="BE26" s="1058"/>
      <c r="BF26" s="1065"/>
    </row>
    <row r="27" spans="4:58" s="70" customFormat="1" ht="15" customHeight="1" x14ac:dyDescent="0.2">
      <c r="D27" s="1068" t="s">
        <v>412</v>
      </c>
      <c r="E27" s="1069"/>
      <c r="F27" s="1109" t="s">
        <v>413</v>
      </c>
      <c r="G27" s="1110"/>
      <c r="H27" s="1110"/>
      <c r="I27" s="1110"/>
      <c r="J27" s="1110"/>
      <c r="K27" s="1110"/>
      <c r="L27" s="1110"/>
      <c r="M27" s="1110"/>
      <c r="N27" s="1110"/>
      <c r="O27" s="1110"/>
      <c r="P27" s="1110"/>
      <c r="Q27" s="1110"/>
      <c r="R27" s="1110"/>
      <c r="S27" s="1110"/>
      <c r="T27" s="1110"/>
      <c r="U27" s="1110"/>
      <c r="V27" s="1169"/>
      <c r="W27" s="1169"/>
      <c r="X27" s="1169"/>
      <c r="Y27" s="1170" t="s">
        <v>414</v>
      </c>
      <c r="Z27" s="1170"/>
      <c r="AA27" s="1170"/>
      <c r="AB27" s="1170"/>
      <c r="AC27" s="1119" t="s">
        <v>415</v>
      </c>
      <c r="AD27" s="1171"/>
      <c r="AE27" s="1074"/>
      <c r="AF27" s="1074"/>
      <c r="AG27" s="1074"/>
      <c r="AH27" s="1074"/>
      <c r="AI27" s="1074"/>
      <c r="AJ27" s="1074"/>
      <c r="AK27" s="1074"/>
      <c r="AL27" s="1074"/>
      <c r="AM27" s="1119" t="s">
        <v>416</v>
      </c>
      <c r="AN27" s="1120"/>
      <c r="AO27" s="1074"/>
      <c r="AP27" s="1074"/>
      <c r="AQ27" s="1074"/>
      <c r="AR27" s="1074"/>
      <c r="AS27" s="1074"/>
      <c r="AT27" s="1074"/>
      <c r="AU27" s="1074"/>
      <c r="AV27" s="1074"/>
      <c r="AW27" s="1119" t="s">
        <v>417</v>
      </c>
      <c r="AX27" s="1120"/>
      <c r="AY27" s="1025"/>
      <c r="AZ27" s="1025"/>
      <c r="BA27" s="1025"/>
      <c r="BB27" s="1025"/>
      <c r="BC27" s="1025"/>
      <c r="BD27" s="1025"/>
      <c r="BE27" s="1025"/>
      <c r="BF27" s="1026"/>
    </row>
    <row r="28" spans="4:58" s="70" customFormat="1" ht="15" customHeight="1" x14ac:dyDescent="0.2">
      <c r="D28" s="1070"/>
      <c r="E28" s="1071"/>
      <c r="F28" s="1032" t="s">
        <v>418</v>
      </c>
      <c r="G28" s="1033"/>
      <c r="H28" s="1033"/>
      <c r="I28" s="1033"/>
      <c r="J28" s="1033"/>
      <c r="K28" s="1033"/>
      <c r="L28" s="1033"/>
      <c r="M28" s="1033"/>
      <c r="N28" s="1033"/>
      <c r="O28" s="1033"/>
      <c r="P28" s="1033"/>
      <c r="Q28" s="1033"/>
      <c r="R28" s="1033"/>
      <c r="S28" s="1033"/>
      <c r="T28" s="1033"/>
      <c r="U28" s="1033"/>
      <c r="V28" s="1173"/>
      <c r="W28" s="1173"/>
      <c r="X28" s="1173"/>
      <c r="Y28" s="1174" t="s">
        <v>419</v>
      </c>
      <c r="Z28" s="1174"/>
      <c r="AA28" s="1174"/>
      <c r="AB28" s="1174"/>
      <c r="AC28" s="1046" t="s">
        <v>420</v>
      </c>
      <c r="AD28" s="1099"/>
      <c r="AE28" s="1027"/>
      <c r="AF28" s="1027"/>
      <c r="AG28" s="1027"/>
      <c r="AH28" s="1027"/>
      <c r="AI28" s="1027"/>
      <c r="AJ28" s="1027"/>
      <c r="AK28" s="1027"/>
      <c r="AL28" s="1027"/>
      <c r="AM28" s="1046" t="s">
        <v>421</v>
      </c>
      <c r="AN28" s="1047"/>
      <c r="AO28" s="1027"/>
      <c r="AP28" s="1027"/>
      <c r="AQ28" s="1027"/>
      <c r="AR28" s="1027"/>
      <c r="AS28" s="1027"/>
      <c r="AT28" s="1027"/>
      <c r="AU28" s="1027"/>
      <c r="AV28" s="1027"/>
      <c r="AW28" s="1046" t="s">
        <v>422</v>
      </c>
      <c r="AX28" s="1047"/>
      <c r="AY28" s="1027"/>
      <c r="AZ28" s="1027"/>
      <c r="BA28" s="1027"/>
      <c r="BB28" s="1027"/>
      <c r="BC28" s="1027"/>
      <c r="BD28" s="1027"/>
      <c r="BE28" s="1027"/>
      <c r="BF28" s="1028"/>
    </row>
    <row r="29" spans="4:58" s="70" customFormat="1" ht="15" customHeight="1" thickBot="1" x14ac:dyDescent="0.25">
      <c r="D29" s="1072"/>
      <c r="E29" s="1073"/>
      <c r="F29" s="1078" t="s">
        <v>423</v>
      </c>
      <c r="G29" s="1079"/>
      <c r="H29" s="1079"/>
      <c r="I29" s="1079"/>
      <c r="J29" s="1079"/>
      <c r="K29" s="1079"/>
      <c r="L29" s="1079"/>
      <c r="M29" s="1079"/>
      <c r="N29" s="1079"/>
      <c r="O29" s="1079"/>
      <c r="P29" s="1079"/>
      <c r="Q29" s="1079"/>
      <c r="R29" s="1079"/>
      <c r="S29" s="1079"/>
      <c r="T29" s="1079"/>
      <c r="U29" s="1079"/>
      <c r="V29" s="1172"/>
      <c r="W29" s="1172"/>
      <c r="X29" s="1172"/>
      <c r="Y29" s="1131" t="s">
        <v>424</v>
      </c>
      <c r="Z29" s="1131"/>
      <c r="AA29" s="1131"/>
      <c r="AB29" s="1131"/>
      <c r="AC29" s="1036" t="s">
        <v>425</v>
      </c>
      <c r="AD29" s="1082"/>
      <c r="AE29" s="1061"/>
      <c r="AF29" s="1061"/>
      <c r="AG29" s="1061"/>
      <c r="AH29" s="1061"/>
      <c r="AI29" s="1061"/>
      <c r="AJ29" s="1061"/>
      <c r="AK29" s="1061"/>
      <c r="AL29" s="1061"/>
      <c r="AM29" s="1036" t="s">
        <v>426</v>
      </c>
      <c r="AN29" s="1037"/>
      <c r="AO29" s="1061"/>
      <c r="AP29" s="1061"/>
      <c r="AQ29" s="1061"/>
      <c r="AR29" s="1061"/>
      <c r="AS29" s="1061"/>
      <c r="AT29" s="1061"/>
      <c r="AU29" s="1061"/>
      <c r="AV29" s="1061"/>
      <c r="AW29" s="1036" t="s">
        <v>427</v>
      </c>
      <c r="AX29" s="1037"/>
      <c r="AY29" s="1061"/>
      <c r="AZ29" s="1061"/>
      <c r="BA29" s="1061"/>
      <c r="BB29" s="1061"/>
      <c r="BC29" s="1061"/>
      <c r="BD29" s="1061"/>
      <c r="BE29" s="1061"/>
      <c r="BF29" s="1062"/>
    </row>
    <row r="30" spans="4:58" s="70" customFormat="1" ht="15" customHeight="1" x14ac:dyDescent="0.15">
      <c r="D30" s="1166" t="s">
        <v>428</v>
      </c>
      <c r="E30" s="1167"/>
      <c r="F30" s="1167"/>
      <c r="G30" s="1167"/>
      <c r="H30" s="1167"/>
      <c r="I30" s="1167"/>
      <c r="J30" s="1167"/>
      <c r="K30" s="1167"/>
      <c r="L30" s="1167"/>
      <c r="M30" s="1167"/>
      <c r="N30" s="1167"/>
      <c r="O30" s="1167"/>
      <c r="P30" s="1167"/>
      <c r="Q30" s="1167"/>
      <c r="R30" s="1167"/>
      <c r="S30" s="1167"/>
      <c r="T30" s="1167"/>
      <c r="U30" s="1168"/>
      <c r="V30" s="1168"/>
      <c r="W30" s="1168"/>
      <c r="X30" s="1168"/>
      <c r="Y30" s="1168"/>
      <c r="Z30" s="1168"/>
      <c r="AA30" s="1168"/>
      <c r="AB30" s="1168"/>
      <c r="AC30" s="1043" t="s">
        <v>429</v>
      </c>
      <c r="AD30" s="1044"/>
      <c r="AE30" s="1091"/>
      <c r="AF30" s="1091"/>
      <c r="AG30" s="1091"/>
      <c r="AH30" s="1091"/>
      <c r="AI30" s="1091"/>
      <c r="AJ30" s="1091"/>
      <c r="AK30" s="1091"/>
      <c r="AL30" s="1091"/>
      <c r="AM30" s="1043" t="s">
        <v>430</v>
      </c>
      <c r="AN30" s="1044"/>
      <c r="AO30" s="1091"/>
      <c r="AP30" s="1091"/>
      <c r="AQ30" s="1091"/>
      <c r="AR30" s="1091"/>
      <c r="AS30" s="1091"/>
      <c r="AT30" s="1091"/>
      <c r="AU30" s="1091"/>
      <c r="AV30" s="1091"/>
      <c r="AW30" s="1043" t="s">
        <v>431</v>
      </c>
      <c r="AX30" s="1044"/>
      <c r="AY30" s="1091"/>
      <c r="AZ30" s="1091"/>
      <c r="BA30" s="1091"/>
      <c r="BB30" s="1091"/>
      <c r="BC30" s="1091"/>
      <c r="BD30" s="1091"/>
      <c r="BE30" s="1091"/>
      <c r="BF30" s="1108"/>
    </row>
    <row r="31" spans="4:58" s="76" customFormat="1" ht="15" customHeight="1" x14ac:dyDescent="0.15">
      <c r="D31" s="1152" t="s">
        <v>432</v>
      </c>
      <c r="E31" s="1153"/>
      <c r="F31" s="1153"/>
      <c r="G31" s="1153"/>
      <c r="H31" s="1154"/>
      <c r="I31" s="1158" t="s">
        <v>336</v>
      </c>
      <c r="J31" s="1159"/>
      <c r="K31" s="1159"/>
      <c r="L31" s="1159"/>
      <c r="M31" s="1159"/>
      <c r="N31" s="1159"/>
      <c r="O31" s="1159"/>
      <c r="P31" s="1159"/>
      <c r="Q31" s="1159"/>
      <c r="R31" s="1159"/>
      <c r="S31" s="1159"/>
      <c r="T31" s="1160"/>
      <c r="U31" s="1146" t="s">
        <v>433</v>
      </c>
      <c r="V31" s="1147"/>
      <c r="W31" s="1147"/>
      <c r="X31" s="1147"/>
      <c r="Y31" s="1147"/>
      <c r="Z31" s="1147"/>
      <c r="AA31" s="1147"/>
      <c r="AB31" s="1147"/>
      <c r="AC31" s="1143"/>
      <c r="AD31" s="1143"/>
      <c r="AE31" s="1147"/>
      <c r="AF31" s="1147"/>
      <c r="AG31" s="1147"/>
      <c r="AH31" s="1147"/>
      <c r="AI31" s="1147"/>
      <c r="AJ31" s="1147"/>
      <c r="AK31" s="1147"/>
      <c r="AL31" s="1148"/>
      <c r="AM31" s="1162" t="s">
        <v>340</v>
      </c>
      <c r="AN31" s="1163"/>
      <c r="AO31" s="1164"/>
      <c r="AP31" s="1164"/>
      <c r="AQ31" s="1164"/>
      <c r="AR31" s="1164"/>
      <c r="AS31" s="1164"/>
      <c r="AT31" s="1164"/>
      <c r="AU31" s="1164"/>
      <c r="AV31" s="1165"/>
      <c r="AW31" s="1142" t="s">
        <v>434</v>
      </c>
      <c r="AX31" s="1143"/>
      <c r="AY31" s="1147"/>
      <c r="AZ31" s="1147"/>
      <c r="BA31" s="1147"/>
      <c r="BB31" s="1147"/>
      <c r="BC31" s="1147"/>
      <c r="BD31" s="1147"/>
      <c r="BE31" s="1147"/>
      <c r="BF31" s="1148"/>
    </row>
    <row r="32" spans="4:58" s="76" customFormat="1" ht="9.9499999999999993" customHeight="1" x14ac:dyDescent="0.2">
      <c r="D32" s="1155"/>
      <c r="E32" s="1156"/>
      <c r="F32" s="1156"/>
      <c r="G32" s="1156"/>
      <c r="H32" s="1157"/>
      <c r="I32" s="1145"/>
      <c r="J32" s="1042"/>
      <c r="K32" s="1042"/>
      <c r="L32" s="1042"/>
      <c r="M32" s="1042"/>
      <c r="N32" s="1042"/>
      <c r="O32" s="1042"/>
      <c r="P32" s="1042"/>
      <c r="Q32" s="1042"/>
      <c r="R32" s="1042"/>
      <c r="S32" s="1042"/>
      <c r="T32" s="1161"/>
      <c r="U32" s="1149" t="s">
        <v>435</v>
      </c>
      <c r="V32" s="1150"/>
      <c r="W32" s="1150"/>
      <c r="X32" s="1150"/>
      <c r="Y32" s="1150"/>
      <c r="Z32" s="1150"/>
      <c r="AA32" s="1150"/>
      <c r="AB32" s="1151"/>
      <c r="AC32" s="1149" t="s">
        <v>436</v>
      </c>
      <c r="AD32" s="1150"/>
      <c r="AE32" s="1150"/>
      <c r="AF32" s="1150"/>
      <c r="AG32" s="1150"/>
      <c r="AH32" s="1150"/>
      <c r="AI32" s="1150"/>
      <c r="AJ32" s="1150"/>
      <c r="AK32" s="1150"/>
      <c r="AL32" s="1151"/>
      <c r="AM32" s="1139" t="s">
        <v>342</v>
      </c>
      <c r="AN32" s="1140"/>
      <c r="AO32" s="1140"/>
      <c r="AP32" s="1140"/>
      <c r="AQ32" s="1140"/>
      <c r="AR32" s="1140"/>
      <c r="AS32" s="1140"/>
      <c r="AT32" s="1140"/>
      <c r="AU32" s="1140"/>
      <c r="AV32" s="1141"/>
      <c r="AW32" s="1149" t="s">
        <v>437</v>
      </c>
      <c r="AX32" s="1150"/>
      <c r="AY32" s="1150"/>
      <c r="AZ32" s="1150"/>
      <c r="BA32" s="1150"/>
      <c r="BB32" s="1150"/>
      <c r="BC32" s="1150"/>
      <c r="BD32" s="1150"/>
      <c r="BE32" s="1150"/>
      <c r="BF32" s="1151"/>
    </row>
    <row r="33" spans="4:58" s="76" customFormat="1" ht="9.9499999999999993" customHeight="1" x14ac:dyDescent="0.2">
      <c r="D33" s="1155"/>
      <c r="E33" s="1156"/>
      <c r="F33" s="1156"/>
      <c r="G33" s="1156"/>
      <c r="H33" s="1157"/>
      <c r="I33" s="1145"/>
      <c r="J33" s="1042"/>
      <c r="K33" s="1042"/>
      <c r="L33" s="1042"/>
      <c r="M33" s="1042"/>
      <c r="N33" s="1042"/>
      <c r="O33" s="1042"/>
      <c r="P33" s="1042"/>
      <c r="Q33" s="1042"/>
      <c r="R33" s="1042"/>
      <c r="S33" s="1042"/>
      <c r="T33" s="1161"/>
      <c r="U33" s="1139" t="s">
        <v>438</v>
      </c>
      <c r="V33" s="1140"/>
      <c r="W33" s="1140"/>
      <c r="X33" s="1140"/>
      <c r="Y33" s="1140"/>
      <c r="Z33" s="1140"/>
      <c r="AA33" s="1140"/>
      <c r="AB33" s="1141"/>
      <c r="AC33" s="1139" t="s">
        <v>439</v>
      </c>
      <c r="AD33" s="1140"/>
      <c r="AE33" s="1140"/>
      <c r="AF33" s="1140"/>
      <c r="AG33" s="1140"/>
      <c r="AH33" s="1140"/>
      <c r="AI33" s="1140"/>
      <c r="AJ33" s="1140"/>
      <c r="AK33" s="1140"/>
      <c r="AL33" s="1141"/>
      <c r="AM33" s="1139" t="s">
        <v>440</v>
      </c>
      <c r="AN33" s="1140"/>
      <c r="AO33" s="1140"/>
      <c r="AP33" s="1140"/>
      <c r="AQ33" s="1140"/>
      <c r="AR33" s="1140"/>
      <c r="AS33" s="1140"/>
      <c r="AT33" s="1140"/>
      <c r="AU33" s="1140"/>
      <c r="AV33" s="1141"/>
      <c r="AW33" s="1139" t="s">
        <v>441</v>
      </c>
      <c r="AX33" s="1140"/>
      <c r="AY33" s="1140"/>
      <c r="AZ33" s="1140"/>
      <c r="BA33" s="1140"/>
      <c r="BB33" s="1140"/>
      <c r="BC33" s="1140"/>
      <c r="BD33" s="1140"/>
      <c r="BE33" s="1140"/>
      <c r="BF33" s="1141"/>
    </row>
    <row r="34" spans="4:58" s="76" customFormat="1" ht="9.9499999999999993" customHeight="1" x14ac:dyDescent="0.2">
      <c r="D34" s="643"/>
      <c r="E34" s="645"/>
      <c r="F34" s="645"/>
      <c r="G34" s="645"/>
      <c r="H34" s="648"/>
      <c r="I34" s="1142"/>
      <c r="J34" s="1143"/>
      <c r="K34" s="1143"/>
      <c r="L34" s="1143"/>
      <c r="M34" s="1143"/>
      <c r="N34" s="1143"/>
      <c r="O34" s="1143"/>
      <c r="P34" s="1143"/>
      <c r="Q34" s="1143"/>
      <c r="R34" s="1143"/>
      <c r="S34" s="1143"/>
      <c r="T34" s="1144"/>
      <c r="U34" s="1142">
        <v>1</v>
      </c>
      <c r="V34" s="1143"/>
      <c r="W34" s="1143"/>
      <c r="X34" s="1143"/>
      <c r="Y34" s="1143"/>
      <c r="Z34" s="1143"/>
      <c r="AA34" s="1143"/>
      <c r="AB34" s="1144"/>
      <c r="AC34" s="1145">
        <v>2</v>
      </c>
      <c r="AD34" s="1042"/>
      <c r="AE34" s="1143"/>
      <c r="AF34" s="1143"/>
      <c r="AG34" s="1143"/>
      <c r="AH34" s="1143"/>
      <c r="AI34" s="1143"/>
      <c r="AJ34" s="1143"/>
      <c r="AK34" s="1143"/>
      <c r="AL34" s="1144"/>
      <c r="AM34" s="1146">
        <v>3</v>
      </c>
      <c r="AN34" s="1147"/>
      <c r="AO34" s="1147"/>
      <c r="AP34" s="1147"/>
      <c r="AQ34" s="1147"/>
      <c r="AR34" s="1147"/>
      <c r="AS34" s="1147"/>
      <c r="AT34" s="1147"/>
      <c r="AU34" s="1147"/>
      <c r="AV34" s="1148"/>
      <c r="AW34" s="1145">
        <v>4</v>
      </c>
      <c r="AX34" s="1042"/>
      <c r="AY34" s="1143"/>
      <c r="AZ34" s="1143"/>
      <c r="BA34" s="1143"/>
      <c r="BB34" s="1143"/>
      <c r="BC34" s="1143"/>
      <c r="BD34" s="1143"/>
      <c r="BE34" s="1143"/>
      <c r="BF34" s="1144"/>
    </row>
    <row r="35" spans="4:58" ht="15" customHeight="1" thickBot="1" x14ac:dyDescent="0.25">
      <c r="D35" s="1127" t="s">
        <v>348</v>
      </c>
      <c r="E35" s="1128"/>
      <c r="F35" s="1129" t="s">
        <v>442</v>
      </c>
      <c r="G35" s="1130"/>
      <c r="H35" s="1130"/>
      <c r="I35" s="1130"/>
      <c r="J35" s="1130"/>
      <c r="K35" s="1130"/>
      <c r="L35" s="1130"/>
      <c r="M35" s="1130"/>
      <c r="N35" s="1130"/>
      <c r="O35" s="1130"/>
      <c r="P35" s="1130"/>
      <c r="Q35" s="1131" t="s">
        <v>350</v>
      </c>
      <c r="R35" s="1131"/>
      <c r="S35" s="1131"/>
      <c r="T35" s="1132"/>
      <c r="U35" s="1020"/>
      <c r="V35" s="1020"/>
      <c r="W35" s="1020"/>
      <c r="X35" s="1020"/>
      <c r="Y35" s="1020"/>
      <c r="Z35" s="1020"/>
      <c r="AA35" s="1020"/>
      <c r="AB35" s="1020"/>
      <c r="AC35" s="1046" t="s">
        <v>443</v>
      </c>
      <c r="AD35" s="1047"/>
      <c r="AE35" s="1020"/>
      <c r="AF35" s="1020"/>
      <c r="AG35" s="1020"/>
      <c r="AH35" s="1020"/>
      <c r="AI35" s="1020"/>
      <c r="AJ35" s="1020"/>
      <c r="AK35" s="1020"/>
      <c r="AL35" s="1020"/>
      <c r="AM35" s="1046" t="s">
        <v>444</v>
      </c>
      <c r="AN35" s="1047"/>
      <c r="AO35" s="1020"/>
      <c r="AP35" s="1020"/>
      <c r="AQ35" s="1020"/>
      <c r="AR35" s="1020"/>
      <c r="AS35" s="1020"/>
      <c r="AT35" s="1020"/>
      <c r="AU35" s="1020"/>
      <c r="AV35" s="1020"/>
      <c r="AW35" s="1046" t="s">
        <v>445</v>
      </c>
      <c r="AX35" s="1047"/>
      <c r="AY35" s="1020"/>
      <c r="AZ35" s="1020"/>
      <c r="BA35" s="1020"/>
      <c r="BB35" s="1020"/>
      <c r="BC35" s="1020"/>
      <c r="BD35" s="1020"/>
      <c r="BE35" s="1020"/>
      <c r="BF35" s="1021"/>
    </row>
    <row r="36" spans="4:58" ht="9.9499999999999993" customHeight="1" x14ac:dyDescent="0.2">
      <c r="D36" s="1070"/>
      <c r="E36" s="1071"/>
      <c r="F36" s="1113" t="s">
        <v>446</v>
      </c>
      <c r="G36" s="1114"/>
      <c r="H36" s="1114"/>
      <c r="I36" s="1114"/>
      <c r="J36" s="1114"/>
      <c r="K36" s="1114"/>
      <c r="L36" s="1114"/>
      <c r="M36" s="1114"/>
      <c r="N36" s="1114"/>
      <c r="O36" s="1114"/>
      <c r="P36" s="1114"/>
      <c r="Q36" s="1115"/>
      <c r="R36" s="1115"/>
      <c r="S36" s="1115"/>
      <c r="T36" s="1116"/>
      <c r="U36" s="1117"/>
      <c r="V36" s="1117"/>
      <c r="W36" s="1117"/>
      <c r="X36" s="1117"/>
      <c r="Y36" s="1117"/>
      <c r="Z36" s="1117"/>
      <c r="AA36" s="1117"/>
      <c r="AB36" s="1117"/>
      <c r="AC36" s="1036" t="s">
        <v>447</v>
      </c>
      <c r="AD36" s="1037"/>
      <c r="AE36" s="1117"/>
      <c r="AF36" s="1117"/>
      <c r="AG36" s="1117"/>
      <c r="AH36" s="1117"/>
      <c r="AI36" s="1117"/>
      <c r="AJ36" s="1117"/>
      <c r="AK36" s="1117"/>
      <c r="AL36" s="1117"/>
      <c r="AM36" s="1036" t="s">
        <v>448</v>
      </c>
      <c r="AN36" s="1037"/>
      <c r="AO36" s="1117"/>
      <c r="AP36" s="1117"/>
      <c r="AQ36" s="1117"/>
      <c r="AR36" s="1117"/>
      <c r="AS36" s="1117"/>
      <c r="AT36" s="1117"/>
      <c r="AU36" s="1117"/>
      <c r="AV36" s="1117"/>
      <c r="AW36" s="1036" t="s">
        <v>449</v>
      </c>
      <c r="AX36" s="1037"/>
      <c r="AY36" s="1117"/>
      <c r="AZ36" s="1117"/>
      <c r="BA36" s="1117"/>
      <c r="BB36" s="1117"/>
      <c r="BC36" s="1117"/>
      <c r="BD36" s="1117"/>
      <c r="BE36" s="1117"/>
      <c r="BF36" s="1123"/>
    </row>
    <row r="37" spans="4:58" ht="9.9499999999999993" customHeight="1" thickBot="1" x14ac:dyDescent="0.25">
      <c r="D37" s="1070"/>
      <c r="E37" s="1071"/>
      <c r="F37" s="1133" t="s">
        <v>450</v>
      </c>
      <c r="G37" s="1134"/>
      <c r="H37" s="1134"/>
      <c r="I37" s="1134"/>
      <c r="J37" s="1134"/>
      <c r="K37" s="1134"/>
      <c r="L37" s="1134"/>
      <c r="M37" s="1134"/>
      <c r="N37" s="1134"/>
      <c r="O37" s="1134"/>
      <c r="P37" s="1134"/>
      <c r="Q37" s="1135" t="s">
        <v>355</v>
      </c>
      <c r="R37" s="1135"/>
      <c r="S37" s="1135"/>
      <c r="T37" s="1136"/>
      <c r="U37" s="1118"/>
      <c r="V37" s="1118"/>
      <c r="W37" s="1118"/>
      <c r="X37" s="1118"/>
      <c r="Y37" s="1118"/>
      <c r="Z37" s="1118"/>
      <c r="AA37" s="1118"/>
      <c r="AB37" s="1118"/>
      <c r="AC37" s="1119"/>
      <c r="AD37" s="1120"/>
      <c r="AE37" s="1118"/>
      <c r="AF37" s="1118"/>
      <c r="AG37" s="1118"/>
      <c r="AH37" s="1118"/>
      <c r="AI37" s="1118"/>
      <c r="AJ37" s="1118"/>
      <c r="AK37" s="1118"/>
      <c r="AL37" s="1118"/>
      <c r="AM37" s="1119"/>
      <c r="AN37" s="1120"/>
      <c r="AO37" s="1118"/>
      <c r="AP37" s="1118"/>
      <c r="AQ37" s="1118"/>
      <c r="AR37" s="1118"/>
      <c r="AS37" s="1118"/>
      <c r="AT37" s="1118"/>
      <c r="AU37" s="1118"/>
      <c r="AV37" s="1118"/>
      <c r="AW37" s="1119"/>
      <c r="AX37" s="1120"/>
      <c r="AY37" s="1118"/>
      <c r="AZ37" s="1118"/>
      <c r="BA37" s="1118"/>
      <c r="BB37" s="1118"/>
      <c r="BC37" s="1118"/>
      <c r="BD37" s="1118"/>
      <c r="BE37" s="1118"/>
      <c r="BF37" s="1124"/>
    </row>
    <row r="38" spans="4:58" ht="15" customHeight="1" thickBot="1" x14ac:dyDescent="0.25">
      <c r="D38" s="1072"/>
      <c r="E38" s="1073"/>
      <c r="F38" s="1137" t="s">
        <v>359</v>
      </c>
      <c r="G38" s="1138"/>
      <c r="H38" s="1138"/>
      <c r="I38" s="1138"/>
      <c r="J38" s="1138"/>
      <c r="K38" s="1138"/>
      <c r="L38" s="1138"/>
      <c r="M38" s="1138"/>
      <c r="N38" s="1138"/>
      <c r="O38" s="1138"/>
      <c r="P38" s="1138"/>
      <c r="Q38" s="1121" t="s">
        <v>360</v>
      </c>
      <c r="R38" s="1121"/>
      <c r="S38" s="1121"/>
      <c r="T38" s="1122"/>
      <c r="U38" s="1125"/>
      <c r="V38" s="1125"/>
      <c r="W38" s="1125"/>
      <c r="X38" s="1125"/>
      <c r="Y38" s="1125"/>
      <c r="Z38" s="1125"/>
      <c r="AA38" s="1125"/>
      <c r="AB38" s="1125"/>
      <c r="AC38" s="1046" t="s">
        <v>451</v>
      </c>
      <c r="AD38" s="1047"/>
      <c r="AE38" s="1125"/>
      <c r="AF38" s="1125"/>
      <c r="AG38" s="1125"/>
      <c r="AH38" s="1125"/>
      <c r="AI38" s="1125"/>
      <c r="AJ38" s="1125"/>
      <c r="AK38" s="1125"/>
      <c r="AL38" s="1125"/>
      <c r="AM38" s="1046" t="s">
        <v>452</v>
      </c>
      <c r="AN38" s="1047"/>
      <c r="AO38" s="1125"/>
      <c r="AP38" s="1125"/>
      <c r="AQ38" s="1125"/>
      <c r="AR38" s="1125"/>
      <c r="AS38" s="1125"/>
      <c r="AT38" s="1125"/>
      <c r="AU38" s="1125"/>
      <c r="AV38" s="1125"/>
      <c r="AW38" s="1046" t="s">
        <v>453</v>
      </c>
      <c r="AX38" s="1047"/>
      <c r="AY38" s="1125"/>
      <c r="AZ38" s="1125"/>
      <c r="BA38" s="1125"/>
      <c r="BB38" s="1125"/>
      <c r="BC38" s="1125"/>
      <c r="BD38" s="1125"/>
      <c r="BE38" s="1125"/>
      <c r="BF38" s="1126"/>
    </row>
    <row r="39" spans="4:58" s="70" customFormat="1" ht="15" customHeight="1" x14ac:dyDescent="0.2">
      <c r="D39" s="1068" t="s">
        <v>364</v>
      </c>
      <c r="E39" s="1069"/>
      <c r="F39" s="1109" t="s">
        <v>454</v>
      </c>
      <c r="G39" s="1110"/>
      <c r="H39" s="1110"/>
      <c r="I39" s="1110"/>
      <c r="J39" s="1110"/>
      <c r="K39" s="1110"/>
      <c r="L39" s="1110"/>
      <c r="M39" s="1110"/>
      <c r="N39" s="1110"/>
      <c r="O39" s="1110"/>
      <c r="P39" s="1110"/>
      <c r="Q39" s="1110"/>
      <c r="R39" s="1110"/>
      <c r="S39" s="1110"/>
      <c r="T39" s="1111"/>
      <c r="U39" s="1112"/>
      <c r="V39" s="1025"/>
      <c r="W39" s="1025"/>
      <c r="X39" s="1025"/>
      <c r="Y39" s="1025"/>
      <c r="Z39" s="1025"/>
      <c r="AA39" s="1025"/>
      <c r="AB39" s="1025"/>
      <c r="AC39" s="1046" t="s">
        <v>455</v>
      </c>
      <c r="AD39" s="1099"/>
      <c r="AE39" s="1025"/>
      <c r="AF39" s="1025"/>
      <c r="AG39" s="1025"/>
      <c r="AH39" s="1025"/>
      <c r="AI39" s="1025"/>
      <c r="AJ39" s="1025"/>
      <c r="AK39" s="1025"/>
      <c r="AL39" s="1025"/>
      <c r="AM39" s="1046" t="s">
        <v>456</v>
      </c>
      <c r="AN39" s="1047"/>
      <c r="AO39" s="1025"/>
      <c r="AP39" s="1025"/>
      <c r="AQ39" s="1025"/>
      <c r="AR39" s="1025"/>
      <c r="AS39" s="1025"/>
      <c r="AT39" s="1025"/>
      <c r="AU39" s="1025"/>
      <c r="AV39" s="1025"/>
      <c r="AW39" s="1046" t="s">
        <v>457</v>
      </c>
      <c r="AX39" s="1047"/>
      <c r="AY39" s="1025"/>
      <c r="AZ39" s="1025"/>
      <c r="BA39" s="1025"/>
      <c r="BB39" s="1025"/>
      <c r="BC39" s="1025"/>
      <c r="BD39" s="1025"/>
      <c r="BE39" s="1025"/>
      <c r="BF39" s="1026"/>
    </row>
    <row r="40" spans="4:58" s="70" customFormat="1" ht="15" customHeight="1" x14ac:dyDescent="0.2">
      <c r="D40" s="1070"/>
      <c r="E40" s="1071"/>
      <c r="F40" s="1032" t="s">
        <v>458</v>
      </c>
      <c r="G40" s="1033"/>
      <c r="H40" s="1033"/>
      <c r="I40" s="1033"/>
      <c r="J40" s="1033"/>
      <c r="K40" s="1033"/>
      <c r="L40" s="1033"/>
      <c r="M40" s="1033"/>
      <c r="N40" s="1033"/>
      <c r="O40" s="1033"/>
      <c r="P40" s="1033"/>
      <c r="Q40" s="1033"/>
      <c r="R40" s="1033"/>
      <c r="S40" s="1033"/>
      <c r="T40" s="1104"/>
      <c r="U40" s="1053"/>
      <c r="V40" s="1027"/>
      <c r="W40" s="1027"/>
      <c r="X40" s="1027"/>
      <c r="Y40" s="1027"/>
      <c r="Z40" s="1027"/>
      <c r="AA40" s="1027"/>
      <c r="AB40" s="1027"/>
      <c r="AC40" s="1105" t="s">
        <v>459</v>
      </c>
      <c r="AD40" s="1106"/>
      <c r="AE40" s="1027"/>
      <c r="AF40" s="1027"/>
      <c r="AG40" s="1027"/>
      <c r="AH40" s="1027"/>
      <c r="AI40" s="1027"/>
      <c r="AJ40" s="1027"/>
      <c r="AK40" s="1027"/>
      <c r="AL40" s="1027"/>
      <c r="AM40" s="1105" t="s">
        <v>460</v>
      </c>
      <c r="AN40" s="1106"/>
      <c r="AO40" s="1027"/>
      <c r="AP40" s="1027"/>
      <c r="AQ40" s="1027"/>
      <c r="AR40" s="1027"/>
      <c r="AS40" s="1027"/>
      <c r="AT40" s="1027"/>
      <c r="AU40" s="1027"/>
      <c r="AV40" s="1027"/>
      <c r="AW40" s="1105" t="s">
        <v>461</v>
      </c>
      <c r="AX40" s="1106"/>
      <c r="AY40" s="1027"/>
      <c r="AZ40" s="1027"/>
      <c r="BA40" s="1027"/>
      <c r="BB40" s="1027"/>
      <c r="BC40" s="1027"/>
      <c r="BD40" s="1027"/>
      <c r="BE40" s="1027"/>
      <c r="BF40" s="1028"/>
    </row>
    <row r="41" spans="4:58" s="70" customFormat="1" ht="15" customHeight="1" x14ac:dyDescent="0.2">
      <c r="D41" s="1070"/>
      <c r="E41" s="1071"/>
      <c r="F41" s="1032" t="s">
        <v>462</v>
      </c>
      <c r="G41" s="1033"/>
      <c r="H41" s="1033"/>
      <c r="I41" s="1033"/>
      <c r="J41" s="1033"/>
      <c r="K41" s="1033"/>
      <c r="L41" s="1033"/>
      <c r="M41" s="1033"/>
      <c r="N41" s="1033"/>
      <c r="O41" s="1033"/>
      <c r="P41" s="1033"/>
      <c r="Q41" s="1033"/>
      <c r="R41" s="1033"/>
      <c r="S41" s="1033"/>
      <c r="T41" s="1104"/>
      <c r="U41" s="1053"/>
      <c r="V41" s="1027"/>
      <c r="W41" s="1027"/>
      <c r="X41" s="1027"/>
      <c r="Y41" s="1027"/>
      <c r="Z41" s="1027"/>
      <c r="AA41" s="1027"/>
      <c r="AB41" s="1027"/>
      <c r="AC41" s="1046" t="s">
        <v>463</v>
      </c>
      <c r="AD41" s="1099"/>
      <c r="AE41" s="1027"/>
      <c r="AF41" s="1027"/>
      <c r="AG41" s="1027"/>
      <c r="AH41" s="1027"/>
      <c r="AI41" s="1027"/>
      <c r="AJ41" s="1027"/>
      <c r="AK41" s="1027"/>
      <c r="AL41" s="1027"/>
      <c r="AM41" s="1046" t="s">
        <v>464</v>
      </c>
      <c r="AN41" s="1047"/>
      <c r="AO41" s="1027"/>
      <c r="AP41" s="1027"/>
      <c r="AQ41" s="1027"/>
      <c r="AR41" s="1027"/>
      <c r="AS41" s="1027"/>
      <c r="AT41" s="1027"/>
      <c r="AU41" s="1027"/>
      <c r="AV41" s="1027"/>
      <c r="AW41" s="1046" t="s">
        <v>465</v>
      </c>
      <c r="AX41" s="1047"/>
      <c r="AY41" s="1027"/>
      <c r="AZ41" s="1027"/>
      <c r="BA41" s="1027"/>
      <c r="BB41" s="1027"/>
      <c r="BC41" s="1027"/>
      <c r="BD41" s="1027"/>
      <c r="BE41" s="1027"/>
      <c r="BF41" s="1028"/>
    </row>
    <row r="42" spans="4:58" s="70" customFormat="1" ht="15" customHeight="1" x14ac:dyDescent="0.2">
      <c r="D42" s="1070"/>
      <c r="E42" s="1071"/>
      <c r="F42" s="1032" t="s">
        <v>466</v>
      </c>
      <c r="G42" s="1033"/>
      <c r="H42" s="1033"/>
      <c r="I42" s="1033"/>
      <c r="J42" s="1033"/>
      <c r="K42" s="1033"/>
      <c r="L42" s="1033"/>
      <c r="M42" s="1033"/>
      <c r="N42" s="1033"/>
      <c r="O42" s="1033"/>
      <c r="P42" s="1033"/>
      <c r="Q42" s="1033"/>
      <c r="R42" s="1033"/>
      <c r="S42" s="1033"/>
      <c r="T42" s="1104"/>
      <c r="U42" s="1053"/>
      <c r="V42" s="1027"/>
      <c r="W42" s="1027"/>
      <c r="X42" s="1027"/>
      <c r="Y42" s="1027"/>
      <c r="Z42" s="1027"/>
      <c r="AA42" s="1027"/>
      <c r="AB42" s="1027"/>
      <c r="AC42" s="1105" t="s">
        <v>467</v>
      </c>
      <c r="AD42" s="1106"/>
      <c r="AE42" s="1027"/>
      <c r="AF42" s="1027"/>
      <c r="AG42" s="1027"/>
      <c r="AH42" s="1027"/>
      <c r="AI42" s="1027"/>
      <c r="AJ42" s="1027"/>
      <c r="AK42" s="1027"/>
      <c r="AL42" s="1027"/>
      <c r="AM42" s="1105" t="s">
        <v>468</v>
      </c>
      <c r="AN42" s="1106"/>
      <c r="AO42" s="1027"/>
      <c r="AP42" s="1027"/>
      <c r="AQ42" s="1027"/>
      <c r="AR42" s="1027"/>
      <c r="AS42" s="1027"/>
      <c r="AT42" s="1027"/>
      <c r="AU42" s="1027"/>
      <c r="AV42" s="1027"/>
      <c r="AW42" s="1105" t="s">
        <v>469</v>
      </c>
      <c r="AX42" s="1106"/>
      <c r="AY42" s="1027"/>
      <c r="AZ42" s="1027"/>
      <c r="BA42" s="1027"/>
      <c r="BB42" s="1027"/>
      <c r="BC42" s="1027"/>
      <c r="BD42" s="1027"/>
      <c r="BE42" s="1027"/>
      <c r="BF42" s="1028"/>
    </row>
    <row r="43" spans="4:58" s="70" customFormat="1" ht="15" customHeight="1" x14ac:dyDescent="0.2">
      <c r="D43" s="1070"/>
      <c r="E43" s="1071"/>
      <c r="F43" s="1093" t="s">
        <v>381</v>
      </c>
      <c r="G43" s="1094"/>
      <c r="H43" s="1094"/>
      <c r="I43" s="1094"/>
      <c r="J43" s="1094"/>
      <c r="K43" s="1094"/>
      <c r="L43" s="1094"/>
      <c r="M43" s="1094"/>
      <c r="N43" s="1094"/>
      <c r="O43" s="1094"/>
      <c r="P43" s="1094"/>
      <c r="Q43" s="1094"/>
      <c r="R43" s="1094"/>
      <c r="S43" s="1094"/>
      <c r="T43" s="1095"/>
      <c r="U43" s="1103"/>
      <c r="V43" s="1102"/>
      <c r="W43" s="1102"/>
      <c r="X43" s="1102"/>
      <c r="Y43" s="1102"/>
      <c r="Z43" s="1102"/>
      <c r="AA43" s="1102"/>
      <c r="AB43" s="1102"/>
      <c r="AC43" s="1105" t="s">
        <v>470</v>
      </c>
      <c r="AD43" s="1106"/>
      <c r="AE43" s="1102"/>
      <c r="AF43" s="1102"/>
      <c r="AG43" s="1102"/>
      <c r="AH43" s="1102"/>
      <c r="AI43" s="1102"/>
      <c r="AJ43" s="1102"/>
      <c r="AK43" s="1102"/>
      <c r="AL43" s="1102"/>
      <c r="AM43" s="1105" t="s">
        <v>471</v>
      </c>
      <c r="AN43" s="1106"/>
      <c r="AO43" s="1102"/>
      <c r="AP43" s="1102"/>
      <c r="AQ43" s="1102"/>
      <c r="AR43" s="1102"/>
      <c r="AS43" s="1102"/>
      <c r="AT43" s="1102"/>
      <c r="AU43" s="1102"/>
      <c r="AV43" s="1102"/>
      <c r="AW43" s="1105" t="s">
        <v>472</v>
      </c>
      <c r="AX43" s="1106"/>
      <c r="AY43" s="1102"/>
      <c r="AZ43" s="1102"/>
      <c r="BA43" s="1102"/>
      <c r="BB43" s="1102"/>
      <c r="BC43" s="1102"/>
      <c r="BD43" s="1102"/>
      <c r="BE43" s="1102"/>
      <c r="BF43" s="1107"/>
    </row>
    <row r="44" spans="4:58" s="70" customFormat="1" ht="15" customHeight="1" x14ac:dyDescent="0.2">
      <c r="D44" s="1070"/>
      <c r="E44" s="1071"/>
      <c r="F44" s="1032" t="s">
        <v>473</v>
      </c>
      <c r="G44" s="1033"/>
      <c r="H44" s="1033"/>
      <c r="I44" s="1033"/>
      <c r="J44" s="1033"/>
      <c r="K44" s="1033"/>
      <c r="L44" s="1033"/>
      <c r="M44" s="1033"/>
      <c r="N44" s="1033"/>
      <c r="O44" s="1033"/>
      <c r="P44" s="1033"/>
      <c r="Q44" s="1033"/>
      <c r="R44" s="1033"/>
      <c r="S44" s="1033"/>
      <c r="T44" s="1104"/>
      <c r="U44" s="1053"/>
      <c r="V44" s="1027"/>
      <c r="W44" s="1027"/>
      <c r="X44" s="1027"/>
      <c r="Y44" s="1027"/>
      <c r="Z44" s="1027"/>
      <c r="AA44" s="1027"/>
      <c r="AB44" s="1027"/>
      <c r="AC44" s="1046" t="s">
        <v>474</v>
      </c>
      <c r="AD44" s="1099"/>
      <c r="AE44" s="1027"/>
      <c r="AF44" s="1027"/>
      <c r="AG44" s="1027"/>
      <c r="AH44" s="1027"/>
      <c r="AI44" s="1027"/>
      <c r="AJ44" s="1027"/>
      <c r="AK44" s="1027"/>
      <c r="AL44" s="1027"/>
      <c r="AM44" s="1046" t="s">
        <v>475</v>
      </c>
      <c r="AN44" s="1047"/>
      <c r="AO44" s="1027"/>
      <c r="AP44" s="1027"/>
      <c r="AQ44" s="1027"/>
      <c r="AR44" s="1027"/>
      <c r="AS44" s="1027"/>
      <c r="AT44" s="1027"/>
      <c r="AU44" s="1027"/>
      <c r="AV44" s="1027"/>
      <c r="AW44" s="1046" t="s">
        <v>476</v>
      </c>
      <c r="AX44" s="1047"/>
      <c r="AY44" s="1027"/>
      <c r="AZ44" s="1027"/>
      <c r="BA44" s="1027"/>
      <c r="BB44" s="1027"/>
      <c r="BC44" s="1027"/>
      <c r="BD44" s="1027"/>
      <c r="BE44" s="1027"/>
      <c r="BF44" s="1028"/>
    </row>
    <row r="45" spans="4:58" s="70" customFormat="1" ht="15" customHeight="1" x14ac:dyDescent="0.2">
      <c r="D45" s="1070"/>
      <c r="E45" s="1071"/>
      <c r="F45" s="1032" t="s">
        <v>477</v>
      </c>
      <c r="G45" s="1033"/>
      <c r="H45" s="1033"/>
      <c r="I45" s="1033"/>
      <c r="J45" s="1033"/>
      <c r="K45" s="1033"/>
      <c r="L45" s="1033"/>
      <c r="M45" s="1033"/>
      <c r="N45" s="1033"/>
      <c r="O45" s="1033"/>
      <c r="P45" s="1033"/>
      <c r="Q45" s="1033"/>
      <c r="R45" s="1033"/>
      <c r="S45" s="1033"/>
      <c r="T45" s="1104"/>
      <c r="U45" s="1053"/>
      <c r="V45" s="1027"/>
      <c r="W45" s="1027"/>
      <c r="X45" s="1027"/>
      <c r="Y45" s="1027"/>
      <c r="Z45" s="1027"/>
      <c r="AA45" s="1027"/>
      <c r="AB45" s="1027"/>
      <c r="AC45" s="1105" t="s">
        <v>478</v>
      </c>
      <c r="AD45" s="1106"/>
      <c r="AE45" s="1027"/>
      <c r="AF45" s="1027"/>
      <c r="AG45" s="1027"/>
      <c r="AH45" s="1027"/>
      <c r="AI45" s="1027"/>
      <c r="AJ45" s="1027"/>
      <c r="AK45" s="1027"/>
      <c r="AL45" s="1027"/>
      <c r="AM45" s="1105" t="s">
        <v>479</v>
      </c>
      <c r="AN45" s="1106"/>
      <c r="AO45" s="1027"/>
      <c r="AP45" s="1027"/>
      <c r="AQ45" s="1027"/>
      <c r="AR45" s="1027"/>
      <c r="AS45" s="1027"/>
      <c r="AT45" s="1027"/>
      <c r="AU45" s="1027"/>
      <c r="AV45" s="1027"/>
      <c r="AW45" s="1046" t="s">
        <v>480</v>
      </c>
      <c r="AX45" s="1047"/>
      <c r="AY45" s="1027"/>
      <c r="AZ45" s="1027"/>
      <c r="BA45" s="1027"/>
      <c r="BB45" s="1027"/>
      <c r="BC45" s="1027"/>
      <c r="BD45" s="1027"/>
      <c r="BE45" s="1027"/>
      <c r="BF45" s="1028"/>
    </row>
    <row r="46" spans="4:58" s="70" customFormat="1" ht="15" customHeight="1" x14ac:dyDescent="0.2">
      <c r="D46" s="1070"/>
      <c r="E46" s="1071"/>
      <c r="F46" s="1032" t="s">
        <v>481</v>
      </c>
      <c r="G46" s="1033"/>
      <c r="H46" s="1033"/>
      <c r="I46" s="1033"/>
      <c r="J46" s="1033"/>
      <c r="K46" s="1033"/>
      <c r="L46" s="1033"/>
      <c r="M46" s="1033"/>
      <c r="N46" s="1033"/>
      <c r="O46" s="1033"/>
      <c r="P46" s="1033"/>
      <c r="Q46" s="1033"/>
      <c r="R46" s="1033"/>
      <c r="S46" s="1033"/>
      <c r="T46" s="1104"/>
      <c r="U46" s="1053"/>
      <c r="V46" s="1027"/>
      <c r="W46" s="1027"/>
      <c r="X46" s="1027"/>
      <c r="Y46" s="1027"/>
      <c r="Z46" s="1027"/>
      <c r="AA46" s="1027"/>
      <c r="AB46" s="1027"/>
      <c r="AC46" s="1046" t="s">
        <v>482</v>
      </c>
      <c r="AD46" s="1099"/>
      <c r="AE46" s="1027"/>
      <c r="AF46" s="1027"/>
      <c r="AG46" s="1027"/>
      <c r="AH46" s="1027"/>
      <c r="AI46" s="1027"/>
      <c r="AJ46" s="1027"/>
      <c r="AK46" s="1027"/>
      <c r="AL46" s="1027"/>
      <c r="AM46" s="1046" t="s">
        <v>483</v>
      </c>
      <c r="AN46" s="1047"/>
      <c r="AO46" s="1027"/>
      <c r="AP46" s="1027"/>
      <c r="AQ46" s="1027"/>
      <c r="AR46" s="1027"/>
      <c r="AS46" s="1027"/>
      <c r="AT46" s="1027"/>
      <c r="AU46" s="1027"/>
      <c r="AV46" s="1027"/>
      <c r="AW46" s="1046" t="s">
        <v>484</v>
      </c>
      <c r="AX46" s="1047"/>
      <c r="AY46" s="1027"/>
      <c r="AZ46" s="1027"/>
      <c r="BA46" s="1027"/>
      <c r="BB46" s="1027"/>
      <c r="BC46" s="1027"/>
      <c r="BD46" s="1027"/>
      <c r="BE46" s="1027"/>
      <c r="BF46" s="1028"/>
    </row>
    <row r="47" spans="4:58" s="70" customFormat="1" ht="9" customHeight="1" x14ac:dyDescent="0.2">
      <c r="D47" s="1070"/>
      <c r="E47" s="1071"/>
      <c r="F47" s="1093" t="s">
        <v>485</v>
      </c>
      <c r="G47" s="1094"/>
      <c r="H47" s="1094"/>
      <c r="I47" s="1094"/>
      <c r="J47" s="1094"/>
      <c r="K47" s="1094"/>
      <c r="L47" s="1094"/>
      <c r="M47" s="1094"/>
      <c r="N47" s="1094"/>
      <c r="O47" s="1094"/>
      <c r="P47" s="1094"/>
      <c r="Q47" s="1094"/>
      <c r="R47" s="1094"/>
      <c r="S47" s="1094"/>
      <c r="T47" s="1095"/>
      <c r="U47" s="1103"/>
      <c r="V47" s="1102"/>
      <c r="W47" s="1102"/>
      <c r="X47" s="1102"/>
      <c r="Y47" s="1102"/>
      <c r="Z47" s="1102"/>
      <c r="AA47" s="1102"/>
      <c r="AB47" s="1102"/>
      <c r="AC47" s="1063" t="s">
        <v>486</v>
      </c>
      <c r="AD47" s="1064"/>
      <c r="AE47" s="1102"/>
      <c r="AF47" s="1102"/>
      <c r="AG47" s="1102"/>
      <c r="AH47" s="1102"/>
      <c r="AI47" s="1102"/>
      <c r="AJ47" s="1102"/>
      <c r="AK47" s="1102"/>
      <c r="AL47" s="1102"/>
      <c r="AM47" s="1063" t="s">
        <v>487</v>
      </c>
      <c r="AN47" s="1064"/>
      <c r="AO47" s="1102"/>
      <c r="AP47" s="1102"/>
      <c r="AQ47" s="1102"/>
      <c r="AR47" s="1102"/>
      <c r="AS47" s="1102"/>
      <c r="AT47" s="1102"/>
      <c r="AU47" s="1102"/>
      <c r="AV47" s="1102"/>
      <c r="AW47" s="1036" t="s">
        <v>488</v>
      </c>
      <c r="AX47" s="1037"/>
      <c r="AY47" s="1102"/>
      <c r="AZ47" s="1102"/>
      <c r="BA47" s="1102"/>
      <c r="BB47" s="1102"/>
      <c r="BC47" s="1102"/>
      <c r="BD47" s="1102"/>
      <c r="BE47" s="1102"/>
      <c r="BF47" s="1107"/>
    </row>
    <row r="48" spans="4:58" s="70" customFormat="1" ht="9" customHeight="1" x14ac:dyDescent="0.2">
      <c r="D48" s="1070"/>
      <c r="E48" s="1071"/>
      <c r="F48" s="1075" t="s">
        <v>489</v>
      </c>
      <c r="G48" s="1076"/>
      <c r="H48" s="1076"/>
      <c r="I48" s="1076"/>
      <c r="J48" s="1076"/>
      <c r="K48" s="1076"/>
      <c r="L48" s="1076"/>
      <c r="M48" s="1076"/>
      <c r="N48" s="1076"/>
      <c r="O48" s="1076"/>
      <c r="P48" s="1076"/>
      <c r="Q48" s="1076"/>
      <c r="R48" s="1076"/>
      <c r="S48" s="1076"/>
      <c r="T48" s="1077"/>
      <c r="U48" s="1090"/>
      <c r="V48" s="1091"/>
      <c r="W48" s="1091"/>
      <c r="X48" s="1091"/>
      <c r="Y48" s="1091"/>
      <c r="Z48" s="1091"/>
      <c r="AA48" s="1091"/>
      <c r="AB48" s="1091"/>
      <c r="AC48" s="643"/>
      <c r="AD48" s="648"/>
      <c r="AE48" s="1091"/>
      <c r="AF48" s="1091"/>
      <c r="AG48" s="1091"/>
      <c r="AH48" s="1091"/>
      <c r="AI48" s="1091"/>
      <c r="AJ48" s="1091"/>
      <c r="AK48" s="1091"/>
      <c r="AL48" s="1091"/>
      <c r="AM48" s="643"/>
      <c r="AN48" s="648"/>
      <c r="AO48" s="1091"/>
      <c r="AP48" s="1091"/>
      <c r="AQ48" s="1091"/>
      <c r="AR48" s="1091"/>
      <c r="AS48" s="1091"/>
      <c r="AT48" s="1091"/>
      <c r="AU48" s="1091"/>
      <c r="AV48" s="1091"/>
      <c r="AW48" s="1100"/>
      <c r="AX48" s="1101"/>
      <c r="AY48" s="1091"/>
      <c r="AZ48" s="1091"/>
      <c r="BA48" s="1091"/>
      <c r="BB48" s="1091"/>
      <c r="BC48" s="1091"/>
      <c r="BD48" s="1091"/>
      <c r="BE48" s="1091"/>
      <c r="BF48" s="1108"/>
    </row>
    <row r="49" spans="4:58" s="70" customFormat="1" ht="15" customHeight="1" x14ac:dyDescent="0.2">
      <c r="D49" s="1070"/>
      <c r="E49" s="1071"/>
      <c r="F49" s="1032" t="s">
        <v>401</v>
      </c>
      <c r="G49" s="1033"/>
      <c r="H49" s="1033"/>
      <c r="I49" s="1033"/>
      <c r="J49" s="1033"/>
      <c r="K49" s="1033"/>
      <c r="L49" s="1033"/>
      <c r="M49" s="1033"/>
      <c r="N49" s="1033"/>
      <c r="O49" s="1033"/>
      <c r="P49" s="1033"/>
      <c r="Q49" s="1033"/>
      <c r="R49" s="1033"/>
      <c r="S49" s="1033"/>
      <c r="T49" s="1104"/>
      <c r="U49" s="1053"/>
      <c r="V49" s="1027"/>
      <c r="W49" s="1027"/>
      <c r="X49" s="1027"/>
      <c r="Y49" s="1027"/>
      <c r="Z49" s="1027"/>
      <c r="AA49" s="1027"/>
      <c r="AB49" s="1027"/>
      <c r="AC49" s="1046" t="s">
        <v>490</v>
      </c>
      <c r="AD49" s="1099"/>
      <c r="AE49" s="1027"/>
      <c r="AF49" s="1027"/>
      <c r="AG49" s="1027"/>
      <c r="AH49" s="1027"/>
      <c r="AI49" s="1027"/>
      <c r="AJ49" s="1027"/>
      <c r="AK49" s="1027"/>
      <c r="AL49" s="1027"/>
      <c r="AM49" s="1046" t="s">
        <v>491</v>
      </c>
      <c r="AN49" s="1047"/>
      <c r="AO49" s="1027"/>
      <c r="AP49" s="1027"/>
      <c r="AQ49" s="1027"/>
      <c r="AR49" s="1027"/>
      <c r="AS49" s="1027"/>
      <c r="AT49" s="1027"/>
      <c r="AU49" s="1027"/>
      <c r="AV49" s="1027"/>
      <c r="AW49" s="1046" t="s">
        <v>492</v>
      </c>
      <c r="AX49" s="1047"/>
      <c r="AY49" s="1027"/>
      <c r="AZ49" s="1027"/>
      <c r="BA49" s="1027"/>
      <c r="BB49" s="1027"/>
      <c r="BC49" s="1027"/>
      <c r="BD49" s="1027"/>
      <c r="BE49" s="1027"/>
      <c r="BF49" s="1028"/>
    </row>
    <row r="50" spans="4:58" s="70" customFormat="1" ht="15" customHeight="1" thickBot="1" x14ac:dyDescent="0.25">
      <c r="D50" s="1070"/>
      <c r="E50" s="1071"/>
      <c r="F50" s="1078" t="s">
        <v>359</v>
      </c>
      <c r="G50" s="1079"/>
      <c r="H50" s="1079"/>
      <c r="I50" s="1079"/>
      <c r="J50" s="1079"/>
      <c r="K50" s="1079"/>
      <c r="L50" s="1079"/>
      <c r="M50" s="1079"/>
      <c r="N50" s="1079"/>
      <c r="O50" s="1079"/>
      <c r="P50" s="1079"/>
      <c r="Q50" s="1079"/>
      <c r="R50" s="1079"/>
      <c r="S50" s="1079"/>
      <c r="T50" s="1080"/>
      <c r="U50" s="1081"/>
      <c r="V50" s="1074"/>
      <c r="W50" s="1074"/>
      <c r="X50" s="1074"/>
      <c r="Y50" s="1074"/>
      <c r="Z50" s="1074"/>
      <c r="AA50" s="1074"/>
      <c r="AB50" s="1074"/>
      <c r="AC50" s="1036" t="s">
        <v>493</v>
      </c>
      <c r="AD50" s="1082"/>
      <c r="AE50" s="1074"/>
      <c r="AF50" s="1074"/>
      <c r="AG50" s="1074"/>
      <c r="AH50" s="1074"/>
      <c r="AI50" s="1074"/>
      <c r="AJ50" s="1074"/>
      <c r="AK50" s="1074"/>
      <c r="AL50" s="1074"/>
      <c r="AM50" s="1036" t="s">
        <v>494</v>
      </c>
      <c r="AN50" s="1037"/>
      <c r="AO50" s="1074"/>
      <c r="AP50" s="1074"/>
      <c r="AQ50" s="1074"/>
      <c r="AR50" s="1074"/>
      <c r="AS50" s="1074"/>
      <c r="AT50" s="1074"/>
      <c r="AU50" s="1074"/>
      <c r="AV50" s="1074"/>
      <c r="AW50" s="1046" t="s">
        <v>495</v>
      </c>
      <c r="AX50" s="1047"/>
      <c r="AY50" s="1061"/>
      <c r="AZ50" s="1061"/>
      <c r="BA50" s="1061"/>
      <c r="BB50" s="1061"/>
      <c r="BC50" s="1061"/>
      <c r="BD50" s="1061"/>
      <c r="BE50" s="1061"/>
      <c r="BF50" s="1062"/>
    </row>
    <row r="51" spans="4:58" s="70" customFormat="1" ht="15" customHeight="1" thickBot="1" x14ac:dyDescent="0.25">
      <c r="D51" s="1072"/>
      <c r="E51" s="1073"/>
      <c r="F51" s="1054" t="s">
        <v>496</v>
      </c>
      <c r="G51" s="1055"/>
      <c r="H51" s="1055"/>
      <c r="I51" s="1055"/>
      <c r="J51" s="1055"/>
      <c r="K51" s="1055"/>
      <c r="L51" s="1055"/>
      <c r="M51" s="1055"/>
      <c r="N51" s="1055"/>
      <c r="O51" s="1055"/>
      <c r="P51" s="1055"/>
      <c r="Q51" s="1055"/>
      <c r="R51" s="1055"/>
      <c r="S51" s="1055"/>
      <c r="T51" s="1056"/>
      <c r="U51" s="1057"/>
      <c r="V51" s="1058"/>
      <c r="W51" s="1058"/>
      <c r="X51" s="1058"/>
      <c r="Y51" s="1058"/>
      <c r="Z51" s="1058"/>
      <c r="AA51" s="1058"/>
      <c r="AB51" s="1058"/>
      <c r="AC51" s="1059" t="s">
        <v>497</v>
      </c>
      <c r="AD51" s="1060"/>
      <c r="AE51" s="1058"/>
      <c r="AF51" s="1058"/>
      <c r="AG51" s="1058"/>
      <c r="AH51" s="1058"/>
      <c r="AI51" s="1058"/>
      <c r="AJ51" s="1058"/>
      <c r="AK51" s="1058"/>
      <c r="AL51" s="1058"/>
      <c r="AM51" s="1059" t="s">
        <v>498</v>
      </c>
      <c r="AN51" s="1060"/>
      <c r="AO51" s="1058"/>
      <c r="AP51" s="1058"/>
      <c r="AQ51" s="1058"/>
      <c r="AR51" s="1058"/>
      <c r="AS51" s="1058"/>
      <c r="AT51" s="1058"/>
      <c r="AU51" s="1058"/>
      <c r="AV51" s="1058"/>
      <c r="AW51" s="1046" t="s">
        <v>499</v>
      </c>
      <c r="AX51" s="1047"/>
      <c r="AY51" s="1058"/>
      <c r="AZ51" s="1058"/>
      <c r="BA51" s="1058"/>
      <c r="BB51" s="1058"/>
      <c r="BC51" s="1058"/>
      <c r="BD51" s="1058"/>
      <c r="BE51" s="1058"/>
      <c r="BF51" s="1065"/>
    </row>
    <row r="52" spans="4:58" s="70" customFormat="1" ht="10.5" customHeight="1" x14ac:dyDescent="0.2">
      <c r="D52" s="1068" t="s">
        <v>412</v>
      </c>
      <c r="E52" s="1069"/>
      <c r="F52" s="1085" t="s">
        <v>500</v>
      </c>
      <c r="G52" s="1086"/>
      <c r="H52" s="1086"/>
      <c r="I52" s="1086"/>
      <c r="J52" s="1086"/>
      <c r="K52" s="1086"/>
      <c r="L52" s="1086"/>
      <c r="M52" s="1086"/>
      <c r="N52" s="1086"/>
      <c r="O52" s="1086"/>
      <c r="P52" s="1086"/>
      <c r="Q52" s="1086"/>
      <c r="R52" s="1086"/>
      <c r="S52" s="1086"/>
      <c r="T52" s="1087"/>
      <c r="U52" s="1088"/>
      <c r="V52" s="1089"/>
      <c r="W52" s="1089"/>
      <c r="X52" s="1089"/>
      <c r="Y52" s="1089"/>
      <c r="Z52" s="1089"/>
      <c r="AA52" s="1089"/>
      <c r="AB52" s="1089"/>
      <c r="AC52" s="1066" t="s">
        <v>501</v>
      </c>
      <c r="AD52" s="1092"/>
      <c r="AE52" s="1025"/>
      <c r="AF52" s="1025"/>
      <c r="AG52" s="1025"/>
      <c r="AH52" s="1025"/>
      <c r="AI52" s="1025"/>
      <c r="AJ52" s="1025"/>
      <c r="AK52" s="1025"/>
      <c r="AL52" s="1025"/>
      <c r="AM52" s="1066" t="s">
        <v>502</v>
      </c>
      <c r="AN52" s="1067"/>
      <c r="AO52" s="1025"/>
      <c r="AP52" s="1025"/>
      <c r="AQ52" s="1025"/>
      <c r="AR52" s="1025"/>
      <c r="AS52" s="1025"/>
      <c r="AT52" s="1025"/>
      <c r="AU52" s="1025"/>
      <c r="AV52" s="1025"/>
      <c r="AW52" s="1036" t="s">
        <v>503</v>
      </c>
      <c r="AX52" s="1037"/>
      <c r="AY52" s="1025"/>
      <c r="AZ52" s="1025"/>
      <c r="BA52" s="1025"/>
      <c r="BB52" s="1025"/>
      <c r="BC52" s="1025"/>
      <c r="BD52" s="1025"/>
      <c r="BE52" s="1025"/>
      <c r="BF52" s="1026"/>
    </row>
    <row r="53" spans="4:58" s="70" customFormat="1" ht="7.5" customHeight="1" x14ac:dyDescent="0.2">
      <c r="D53" s="1070"/>
      <c r="E53" s="1071"/>
      <c r="F53" s="1029" t="s">
        <v>504</v>
      </c>
      <c r="G53" s="1030"/>
      <c r="H53" s="1030"/>
      <c r="I53" s="1030"/>
      <c r="J53" s="1030"/>
      <c r="K53" s="1030"/>
      <c r="L53" s="1030"/>
      <c r="M53" s="1030"/>
      <c r="N53" s="1030"/>
      <c r="O53" s="1030"/>
      <c r="P53" s="1030"/>
      <c r="Q53" s="1030"/>
      <c r="R53" s="1030"/>
      <c r="S53" s="1030"/>
      <c r="T53" s="1031"/>
      <c r="U53" s="1090"/>
      <c r="V53" s="1091"/>
      <c r="W53" s="1091"/>
      <c r="X53" s="1091"/>
      <c r="Y53" s="1091"/>
      <c r="Z53" s="1091"/>
      <c r="AA53" s="1091"/>
      <c r="AB53" s="1091"/>
      <c r="AC53" s="1040"/>
      <c r="AD53" s="1041"/>
      <c r="AE53" s="1027"/>
      <c r="AF53" s="1027"/>
      <c r="AG53" s="1027"/>
      <c r="AH53" s="1027"/>
      <c r="AI53" s="1027"/>
      <c r="AJ53" s="1027"/>
      <c r="AK53" s="1027"/>
      <c r="AL53" s="1027"/>
      <c r="AM53" s="1040"/>
      <c r="AN53" s="1041"/>
      <c r="AO53" s="1027"/>
      <c r="AP53" s="1027"/>
      <c r="AQ53" s="1027"/>
      <c r="AR53" s="1027"/>
      <c r="AS53" s="1027"/>
      <c r="AT53" s="1027"/>
      <c r="AU53" s="1027"/>
      <c r="AV53" s="1027"/>
      <c r="AW53" s="1040"/>
      <c r="AX53" s="1041"/>
      <c r="AY53" s="1027"/>
      <c r="AZ53" s="1027"/>
      <c r="BA53" s="1027"/>
      <c r="BB53" s="1027"/>
      <c r="BC53" s="1027"/>
      <c r="BD53" s="1027"/>
      <c r="BE53" s="1027"/>
      <c r="BF53" s="1028"/>
    </row>
    <row r="54" spans="4:58" s="70" customFormat="1" ht="15" customHeight="1" x14ac:dyDescent="0.15">
      <c r="D54" s="1070"/>
      <c r="E54" s="1071"/>
      <c r="F54" s="1032" t="s">
        <v>418</v>
      </c>
      <c r="G54" s="1033"/>
      <c r="H54" s="1033"/>
      <c r="I54" s="1033"/>
      <c r="J54" s="1033"/>
      <c r="K54" s="1033"/>
      <c r="L54" s="1033"/>
      <c r="M54" s="1033"/>
      <c r="N54" s="1033"/>
      <c r="O54" s="1033"/>
      <c r="P54" s="1033"/>
      <c r="Q54" s="1034" t="s">
        <v>505</v>
      </c>
      <c r="R54" s="1034"/>
      <c r="S54" s="1034"/>
      <c r="T54" s="1035"/>
      <c r="U54" s="1098"/>
      <c r="V54" s="1027"/>
      <c r="W54" s="1027"/>
      <c r="X54" s="1027"/>
      <c r="Y54" s="1027"/>
      <c r="Z54" s="1027"/>
      <c r="AA54" s="1027"/>
      <c r="AB54" s="1027"/>
      <c r="AC54" s="1046" t="s">
        <v>506</v>
      </c>
      <c r="AD54" s="1099"/>
      <c r="AE54" s="1027"/>
      <c r="AF54" s="1027"/>
      <c r="AG54" s="1027"/>
      <c r="AH54" s="1027"/>
      <c r="AI54" s="1027"/>
      <c r="AJ54" s="1027"/>
      <c r="AK54" s="1027"/>
      <c r="AL54" s="1027"/>
      <c r="AM54" s="1046" t="s">
        <v>507</v>
      </c>
      <c r="AN54" s="1047"/>
      <c r="AO54" s="1027"/>
      <c r="AP54" s="1027"/>
      <c r="AQ54" s="1027"/>
      <c r="AR54" s="1027"/>
      <c r="AS54" s="1027"/>
      <c r="AT54" s="1027"/>
      <c r="AU54" s="1027"/>
      <c r="AV54" s="1027"/>
      <c r="AW54" s="1046" t="s">
        <v>508</v>
      </c>
      <c r="AX54" s="1047"/>
      <c r="AY54" s="1027"/>
      <c r="AZ54" s="1027"/>
      <c r="BA54" s="1027"/>
      <c r="BB54" s="1027"/>
      <c r="BC54" s="1027"/>
      <c r="BD54" s="1027"/>
      <c r="BE54" s="1027"/>
      <c r="BF54" s="1028"/>
    </row>
    <row r="55" spans="4:58" s="70" customFormat="1" ht="9" customHeight="1" x14ac:dyDescent="0.2">
      <c r="D55" s="1070"/>
      <c r="E55" s="1071"/>
      <c r="F55" s="1093" t="s">
        <v>423</v>
      </c>
      <c r="G55" s="1094"/>
      <c r="H55" s="1094"/>
      <c r="I55" s="1094"/>
      <c r="J55" s="1094"/>
      <c r="K55" s="1094"/>
      <c r="L55" s="1094"/>
      <c r="M55" s="1094"/>
      <c r="N55" s="1094"/>
      <c r="O55" s="1094"/>
      <c r="P55" s="1094"/>
      <c r="Q55" s="1094"/>
      <c r="R55" s="1094"/>
      <c r="S55" s="1094"/>
      <c r="T55" s="1095"/>
      <c r="U55" s="1096"/>
      <c r="V55" s="1019"/>
      <c r="W55" s="1019"/>
      <c r="X55" s="1019"/>
      <c r="Y55" s="1019"/>
      <c r="Z55" s="1019"/>
      <c r="AA55" s="1019"/>
      <c r="AB55" s="1019"/>
      <c r="AC55" s="1036" t="s">
        <v>509</v>
      </c>
      <c r="AD55" s="1082"/>
      <c r="AE55" s="1019"/>
      <c r="AF55" s="1019"/>
      <c r="AG55" s="1019"/>
      <c r="AH55" s="1019"/>
      <c r="AI55" s="1019"/>
      <c r="AJ55" s="1019"/>
      <c r="AK55" s="1019"/>
      <c r="AL55" s="1019"/>
      <c r="AM55" s="1036" t="s">
        <v>510</v>
      </c>
      <c r="AN55" s="1037"/>
      <c r="AO55" s="1019"/>
      <c r="AP55" s="1019"/>
      <c r="AQ55" s="1019"/>
      <c r="AR55" s="1019"/>
      <c r="AS55" s="1019"/>
      <c r="AT55" s="1019"/>
      <c r="AU55" s="1019"/>
      <c r="AV55" s="1019"/>
      <c r="AW55" s="1036" t="s">
        <v>511</v>
      </c>
      <c r="AX55" s="1037"/>
      <c r="AY55" s="1019"/>
      <c r="AZ55" s="1019"/>
      <c r="BA55" s="1019"/>
      <c r="BB55" s="1019"/>
      <c r="BC55" s="1019"/>
      <c r="BD55" s="1019"/>
      <c r="BE55" s="1019"/>
      <c r="BF55" s="678"/>
    </row>
    <row r="56" spans="4:58" s="70" customFormat="1" ht="9" customHeight="1" thickBot="1" x14ac:dyDescent="0.25">
      <c r="D56" s="1083"/>
      <c r="E56" s="1084"/>
      <c r="F56" s="1022" t="s">
        <v>512</v>
      </c>
      <c r="G56" s="1023"/>
      <c r="H56" s="1023"/>
      <c r="I56" s="1023"/>
      <c r="J56" s="1023"/>
      <c r="K56" s="1023"/>
      <c r="L56" s="1023"/>
      <c r="M56" s="1023"/>
      <c r="N56" s="1023"/>
      <c r="O56" s="1023"/>
      <c r="P56" s="1023"/>
      <c r="Q56" s="1023"/>
      <c r="R56" s="1023"/>
      <c r="S56" s="1023"/>
      <c r="T56" s="1024"/>
      <c r="U56" s="1097"/>
      <c r="V56" s="1020"/>
      <c r="W56" s="1020"/>
      <c r="X56" s="1020"/>
      <c r="Y56" s="1020"/>
      <c r="Z56" s="1020"/>
      <c r="AA56" s="1020"/>
      <c r="AB56" s="1020"/>
      <c r="AC56" s="1038"/>
      <c r="AD56" s="1039"/>
      <c r="AE56" s="1020"/>
      <c r="AF56" s="1020"/>
      <c r="AG56" s="1020"/>
      <c r="AH56" s="1020"/>
      <c r="AI56" s="1020"/>
      <c r="AJ56" s="1020"/>
      <c r="AK56" s="1020"/>
      <c r="AL56" s="1020"/>
      <c r="AM56" s="1038"/>
      <c r="AN56" s="1039"/>
      <c r="AO56" s="1020"/>
      <c r="AP56" s="1020"/>
      <c r="AQ56" s="1020"/>
      <c r="AR56" s="1020"/>
      <c r="AS56" s="1020"/>
      <c r="AT56" s="1020"/>
      <c r="AU56" s="1020"/>
      <c r="AV56" s="1020"/>
      <c r="AW56" s="1040"/>
      <c r="AX56" s="1041"/>
      <c r="AY56" s="1020"/>
      <c r="AZ56" s="1020"/>
      <c r="BA56" s="1020"/>
      <c r="BB56" s="1020"/>
      <c r="BC56" s="1020"/>
      <c r="BD56" s="1020"/>
      <c r="BE56" s="1020"/>
      <c r="BF56" s="1021"/>
    </row>
    <row r="57" spans="4:58" s="70" customFormat="1" ht="15" customHeight="1" x14ac:dyDescent="0.2">
      <c r="D57" s="1043" t="s">
        <v>428</v>
      </c>
      <c r="E57" s="1049"/>
      <c r="F57" s="1049"/>
      <c r="G57" s="1049"/>
      <c r="H57" s="1049"/>
      <c r="I57" s="1049"/>
      <c r="J57" s="1049"/>
      <c r="K57" s="1049"/>
      <c r="L57" s="1049"/>
      <c r="M57" s="1049"/>
      <c r="N57" s="1049"/>
      <c r="O57" s="1049"/>
      <c r="P57" s="1049"/>
      <c r="Q57" s="1049"/>
      <c r="R57" s="1049"/>
      <c r="S57" s="1049"/>
      <c r="T57" s="1050"/>
      <c r="U57" s="1051"/>
      <c r="V57" s="1045"/>
      <c r="W57" s="1045"/>
      <c r="X57" s="1045"/>
      <c r="Y57" s="1045"/>
      <c r="Z57" s="1045"/>
      <c r="AA57" s="1045"/>
      <c r="AB57" s="1045"/>
      <c r="AC57" s="1043" t="s">
        <v>513</v>
      </c>
      <c r="AD57" s="1044"/>
      <c r="AE57" s="1052"/>
      <c r="AF57" s="1052"/>
      <c r="AG57" s="1052"/>
      <c r="AH57" s="1052"/>
      <c r="AI57" s="1052"/>
      <c r="AJ57" s="1052"/>
      <c r="AK57" s="1052"/>
      <c r="AL57" s="1052"/>
      <c r="AM57" s="1043" t="s">
        <v>514</v>
      </c>
      <c r="AN57" s="1044"/>
      <c r="AO57" s="1045"/>
      <c r="AP57" s="1045"/>
      <c r="AQ57" s="1045"/>
      <c r="AR57" s="1045"/>
      <c r="AS57" s="1045"/>
      <c r="AT57" s="1045"/>
      <c r="AU57" s="1045"/>
      <c r="AV57" s="1045"/>
      <c r="AW57" s="1046" t="s">
        <v>515</v>
      </c>
      <c r="AX57" s="1047"/>
      <c r="AY57" s="1045"/>
      <c r="AZ57" s="1045"/>
      <c r="BA57" s="1045"/>
      <c r="BB57" s="1045"/>
      <c r="BC57" s="1045"/>
      <c r="BD57" s="1045"/>
      <c r="BE57" s="1045"/>
      <c r="BF57" s="1048"/>
    </row>
    <row r="59" spans="4:58" ht="15" customHeight="1" x14ac:dyDescent="0.2">
      <c r="D59" s="1042" t="s">
        <v>516</v>
      </c>
      <c r="E59" s="1042"/>
      <c r="F59" s="1042"/>
      <c r="G59" s="1042"/>
      <c r="H59" s="1042"/>
      <c r="I59" s="1042"/>
      <c r="J59" s="1042"/>
      <c r="K59" s="1042"/>
      <c r="L59" s="1042"/>
      <c r="M59" s="1042"/>
      <c r="N59" s="1042"/>
      <c r="O59" s="1042"/>
      <c r="P59" s="1042"/>
      <c r="Q59" s="1042"/>
      <c r="R59" s="1042"/>
      <c r="S59" s="1042"/>
      <c r="T59" s="1042"/>
      <c r="U59" s="1042"/>
      <c r="V59" s="1042"/>
      <c r="W59" s="1042"/>
      <c r="X59" s="1042"/>
      <c r="Y59" s="1042"/>
      <c r="Z59" s="1042"/>
      <c r="AA59" s="1042"/>
      <c r="AB59" s="1042"/>
      <c r="AC59" s="1042"/>
      <c r="AD59" s="1042"/>
      <c r="AE59" s="1042"/>
      <c r="AF59" s="1042"/>
      <c r="AG59" s="1042"/>
      <c r="AH59" s="1042"/>
      <c r="AI59" s="1042"/>
      <c r="AJ59" s="1042"/>
      <c r="AK59" s="1042"/>
      <c r="AL59" s="1042"/>
      <c r="AM59" s="1042"/>
      <c r="AN59" s="1042"/>
      <c r="AO59" s="1042"/>
      <c r="AP59" s="1042"/>
      <c r="AQ59" s="1042"/>
      <c r="AR59" s="1042"/>
      <c r="AS59" s="1042"/>
      <c r="AT59" s="1042"/>
      <c r="AU59" s="1042"/>
      <c r="AV59" s="1042"/>
      <c r="AW59" s="1042"/>
      <c r="AX59" s="1042"/>
      <c r="AY59" s="1042"/>
      <c r="AZ59" s="1042"/>
      <c r="BA59" s="1042"/>
      <c r="BB59" s="1042"/>
      <c r="BC59" s="1042"/>
      <c r="BD59" s="1042"/>
      <c r="BE59" s="1042"/>
      <c r="BF59" s="1042"/>
    </row>
  </sheetData>
  <sheetProtection selectLockedCells="1"/>
  <mergeCells count="341">
    <mergeCell ref="D8:H11"/>
    <mergeCell ref="I8:AB11"/>
    <mergeCell ref="AC8:AL8"/>
    <mergeCell ref="AM8:BF8"/>
    <mergeCell ref="AC9:AL9"/>
    <mergeCell ref="AM9:AV9"/>
    <mergeCell ref="AW9:BF9"/>
    <mergeCell ref="AC10:AL10"/>
    <mergeCell ref="AM10:AV10"/>
    <mergeCell ref="AW10:BF10"/>
    <mergeCell ref="AC11:AL11"/>
    <mergeCell ref="AM11:AV11"/>
    <mergeCell ref="AW11:BF11"/>
    <mergeCell ref="V3:AM4"/>
    <mergeCell ref="BE3:BF3"/>
    <mergeCell ref="P6:BF6"/>
    <mergeCell ref="AM12:AN12"/>
    <mergeCell ref="AO12:AV12"/>
    <mergeCell ref="AW12:AX12"/>
    <mergeCell ref="AY12:BF12"/>
    <mergeCell ref="AM13:AN13"/>
    <mergeCell ref="AO13:AV13"/>
    <mergeCell ref="AW13:AX13"/>
    <mergeCell ref="AY13:BF13"/>
    <mergeCell ref="D12:E14"/>
    <mergeCell ref="F12:X12"/>
    <mergeCell ref="Y12:AB12"/>
    <mergeCell ref="AE12:AL12"/>
    <mergeCell ref="F13:X13"/>
    <mergeCell ref="Y13:AB13"/>
    <mergeCell ref="AC13:AD13"/>
    <mergeCell ref="AE13:AL13"/>
    <mergeCell ref="AC12:AD12"/>
    <mergeCell ref="F14:X14"/>
    <mergeCell ref="AY14:BF14"/>
    <mergeCell ref="D15:E26"/>
    <mergeCell ref="F15:AB15"/>
    <mergeCell ref="AC15:AD15"/>
    <mergeCell ref="AE15:AL15"/>
    <mergeCell ref="F16:AB16"/>
    <mergeCell ref="AC16:AD16"/>
    <mergeCell ref="AE16:AL16"/>
    <mergeCell ref="F17:AB17"/>
    <mergeCell ref="AC17:AD17"/>
    <mergeCell ref="AO17:AV17"/>
    <mergeCell ref="AW17:AX17"/>
    <mergeCell ref="Y14:AB14"/>
    <mergeCell ref="AC14:AD14"/>
    <mergeCell ref="AE14:AL14"/>
    <mergeCell ref="AM14:AN14"/>
    <mergeCell ref="AO14:AV14"/>
    <mergeCell ref="AW14:AX14"/>
    <mergeCell ref="AM15:AN15"/>
    <mergeCell ref="AO15:AV15"/>
    <mergeCell ref="AW15:AX15"/>
    <mergeCell ref="AY15:BF15"/>
    <mergeCell ref="AM16:AN16"/>
    <mergeCell ref="AO16:AV16"/>
    <mergeCell ref="AW16:AX16"/>
    <mergeCell ref="AY16:BF16"/>
    <mergeCell ref="AY17:BF17"/>
    <mergeCell ref="F18:AB18"/>
    <mergeCell ref="AC18:AD18"/>
    <mergeCell ref="AE18:AL18"/>
    <mergeCell ref="AM18:AN18"/>
    <mergeCell ref="AO18:AV18"/>
    <mergeCell ref="AW18:AX18"/>
    <mergeCell ref="AY18:BF18"/>
    <mergeCell ref="AE17:AL17"/>
    <mergeCell ref="AM17:AN17"/>
    <mergeCell ref="AY19:BF19"/>
    <mergeCell ref="F20:AB20"/>
    <mergeCell ref="AC20:AD20"/>
    <mergeCell ref="AE20:AL20"/>
    <mergeCell ref="AM20:AN20"/>
    <mergeCell ref="AO20:AV20"/>
    <mergeCell ref="AW20:AX20"/>
    <mergeCell ref="AY20:BF20"/>
    <mergeCell ref="F19:AB19"/>
    <mergeCell ref="AC19:AD19"/>
    <mergeCell ref="AE19:AL19"/>
    <mergeCell ref="AM19:AN19"/>
    <mergeCell ref="AO19:AV19"/>
    <mergeCell ref="AW19:AX19"/>
    <mergeCell ref="AY21:BF21"/>
    <mergeCell ref="F22:AB22"/>
    <mergeCell ref="AC22:AD22"/>
    <mergeCell ref="AE22:AL22"/>
    <mergeCell ref="AM22:AN22"/>
    <mergeCell ref="AO22:AV22"/>
    <mergeCell ref="AW22:AX22"/>
    <mergeCell ref="AY22:BF22"/>
    <mergeCell ref="F21:AB21"/>
    <mergeCell ref="AC21:AD21"/>
    <mergeCell ref="AE21:AL21"/>
    <mergeCell ref="AM21:AN21"/>
    <mergeCell ref="AO21:AV21"/>
    <mergeCell ref="AW21:AX21"/>
    <mergeCell ref="AY23:BF23"/>
    <mergeCell ref="F24:AB24"/>
    <mergeCell ref="AC24:AD24"/>
    <mergeCell ref="AE24:AL24"/>
    <mergeCell ref="AM24:AN24"/>
    <mergeCell ref="AO24:AV24"/>
    <mergeCell ref="AW24:AX24"/>
    <mergeCell ref="AY24:BF24"/>
    <mergeCell ref="F23:AB23"/>
    <mergeCell ref="AC23:AD23"/>
    <mergeCell ref="AE23:AL23"/>
    <mergeCell ref="AM23:AN23"/>
    <mergeCell ref="AO23:AV23"/>
    <mergeCell ref="AW23:AX23"/>
    <mergeCell ref="AO25:AV25"/>
    <mergeCell ref="AW25:AX25"/>
    <mergeCell ref="AY25:BF25"/>
    <mergeCell ref="AM26:AN26"/>
    <mergeCell ref="AO26:AV26"/>
    <mergeCell ref="AW26:AX26"/>
    <mergeCell ref="AY26:BF26"/>
    <mergeCell ref="F25:AB25"/>
    <mergeCell ref="AC25:AD25"/>
    <mergeCell ref="AE25:AL25"/>
    <mergeCell ref="AM25:AN25"/>
    <mergeCell ref="F26:X26"/>
    <mergeCell ref="Y26:AB26"/>
    <mergeCell ref="AC26:AD26"/>
    <mergeCell ref="AE26:AL26"/>
    <mergeCell ref="AY28:BF28"/>
    <mergeCell ref="AY27:BF27"/>
    <mergeCell ref="AO27:AV27"/>
    <mergeCell ref="AE28:AL28"/>
    <mergeCell ref="AM28:AN28"/>
    <mergeCell ref="AO28:AV28"/>
    <mergeCell ref="AW28:AX28"/>
    <mergeCell ref="AW27:AX27"/>
    <mergeCell ref="AM27:AN27"/>
    <mergeCell ref="AY30:BF30"/>
    <mergeCell ref="AE29:AL29"/>
    <mergeCell ref="AM29:AN29"/>
    <mergeCell ref="AO29:AV29"/>
    <mergeCell ref="AW29:AX29"/>
    <mergeCell ref="AY29:BF29"/>
    <mergeCell ref="AO30:AV30"/>
    <mergeCell ref="AM30:AN30"/>
    <mergeCell ref="AE27:AL27"/>
    <mergeCell ref="Y29:AB29"/>
    <mergeCell ref="AC29:AD29"/>
    <mergeCell ref="F28:X28"/>
    <mergeCell ref="Y28:AB28"/>
    <mergeCell ref="AC28:AD28"/>
    <mergeCell ref="AW31:BF31"/>
    <mergeCell ref="AW30:AX30"/>
    <mergeCell ref="D30:AB30"/>
    <mergeCell ref="AC30:AD30"/>
    <mergeCell ref="AE30:AL30"/>
    <mergeCell ref="D27:E29"/>
    <mergeCell ref="F27:X27"/>
    <mergeCell ref="Y27:AB27"/>
    <mergeCell ref="AC27:AD27"/>
    <mergeCell ref="F29:X29"/>
    <mergeCell ref="U32:AB32"/>
    <mergeCell ref="AC32:AL32"/>
    <mergeCell ref="AM32:AV32"/>
    <mergeCell ref="AW32:BF32"/>
    <mergeCell ref="D31:H34"/>
    <mergeCell ref="I31:T34"/>
    <mergeCell ref="U31:AL31"/>
    <mergeCell ref="AM31:AV31"/>
    <mergeCell ref="U33:AB33"/>
    <mergeCell ref="AC33:AL33"/>
    <mergeCell ref="AM33:AV33"/>
    <mergeCell ref="U34:AB34"/>
    <mergeCell ref="AC34:AL34"/>
    <mergeCell ref="AM34:AV34"/>
    <mergeCell ref="AW33:BF33"/>
    <mergeCell ref="AW35:AX35"/>
    <mergeCell ref="AY35:BF35"/>
    <mergeCell ref="AW34:BF34"/>
    <mergeCell ref="AC35:AD35"/>
    <mergeCell ref="AE35:AL35"/>
    <mergeCell ref="AM35:AN35"/>
    <mergeCell ref="AO35:AV35"/>
    <mergeCell ref="D35:E38"/>
    <mergeCell ref="F35:P35"/>
    <mergeCell ref="Q35:T35"/>
    <mergeCell ref="U35:AB35"/>
    <mergeCell ref="F37:P37"/>
    <mergeCell ref="Q37:T37"/>
    <mergeCell ref="F38:P38"/>
    <mergeCell ref="U38:AB38"/>
    <mergeCell ref="AW36:AX37"/>
    <mergeCell ref="AY36:BF37"/>
    <mergeCell ref="AC38:AD38"/>
    <mergeCell ref="AE38:AL38"/>
    <mergeCell ref="AM38:AN38"/>
    <mergeCell ref="AO38:AV38"/>
    <mergeCell ref="AW38:AX38"/>
    <mergeCell ref="AY38:BF38"/>
    <mergeCell ref="AM36:AN37"/>
    <mergeCell ref="AO36:AV37"/>
    <mergeCell ref="F36:T36"/>
    <mergeCell ref="U36:AB37"/>
    <mergeCell ref="AC36:AD37"/>
    <mergeCell ref="AE36:AL37"/>
    <mergeCell ref="Q38:T38"/>
    <mergeCell ref="AM39:AN39"/>
    <mergeCell ref="AC39:AD39"/>
    <mergeCell ref="AE39:AL39"/>
    <mergeCell ref="AY40:BF40"/>
    <mergeCell ref="AY39:BF39"/>
    <mergeCell ref="AM40:AN40"/>
    <mergeCell ref="AO40:AV40"/>
    <mergeCell ref="AW40:AX40"/>
    <mergeCell ref="AW39:AX39"/>
    <mergeCell ref="AO39:AV39"/>
    <mergeCell ref="F40:T40"/>
    <mergeCell ref="U40:AB40"/>
    <mergeCell ref="AC40:AD40"/>
    <mergeCell ref="AE40:AL40"/>
    <mergeCell ref="F39:T39"/>
    <mergeCell ref="U39:AB39"/>
    <mergeCell ref="F41:T41"/>
    <mergeCell ref="U41:AB41"/>
    <mergeCell ref="AC41:AD41"/>
    <mergeCell ref="AE41:AL41"/>
    <mergeCell ref="AM41:AN41"/>
    <mergeCell ref="AO41:AV41"/>
    <mergeCell ref="AE43:AL43"/>
    <mergeCell ref="AW41:AX41"/>
    <mergeCell ref="AY41:BF41"/>
    <mergeCell ref="AM42:AN42"/>
    <mergeCell ref="AO42:AV42"/>
    <mergeCell ref="AW42:AX42"/>
    <mergeCell ref="AY42:BF42"/>
    <mergeCell ref="AY44:BF44"/>
    <mergeCell ref="AM43:AN43"/>
    <mergeCell ref="AO43:AV43"/>
    <mergeCell ref="F42:T42"/>
    <mergeCell ref="U42:AB42"/>
    <mergeCell ref="AC42:AD42"/>
    <mergeCell ref="AE42:AL42"/>
    <mergeCell ref="F43:T43"/>
    <mergeCell ref="U43:AB43"/>
    <mergeCell ref="AC43:AD43"/>
    <mergeCell ref="F45:T45"/>
    <mergeCell ref="AW43:AX43"/>
    <mergeCell ref="AY43:BF43"/>
    <mergeCell ref="F44:T44"/>
    <mergeCell ref="U44:AB44"/>
    <mergeCell ref="AC44:AD44"/>
    <mergeCell ref="AE44:AL44"/>
    <mergeCell ref="AM44:AN44"/>
    <mergeCell ref="AO44:AV44"/>
    <mergeCell ref="AW44:AX44"/>
    <mergeCell ref="F46:T46"/>
    <mergeCell ref="U46:AB46"/>
    <mergeCell ref="AC46:AD46"/>
    <mergeCell ref="AE46:AL46"/>
    <mergeCell ref="AM46:AN46"/>
    <mergeCell ref="AO46:AV46"/>
    <mergeCell ref="AC45:AD45"/>
    <mergeCell ref="AE45:AL45"/>
    <mergeCell ref="AM45:AN45"/>
    <mergeCell ref="AO45:AV45"/>
    <mergeCell ref="AO47:AV48"/>
    <mergeCell ref="AY45:BF45"/>
    <mergeCell ref="AW46:AX46"/>
    <mergeCell ref="AY46:BF46"/>
    <mergeCell ref="AW45:AX45"/>
    <mergeCell ref="AY47:BF48"/>
    <mergeCell ref="AE54:AL54"/>
    <mergeCell ref="AM54:AN54"/>
    <mergeCell ref="AY49:BF49"/>
    <mergeCell ref="AE50:AL50"/>
    <mergeCell ref="AM49:AN49"/>
    <mergeCell ref="AO49:AV49"/>
    <mergeCell ref="AE49:AL49"/>
    <mergeCell ref="AM51:AN51"/>
    <mergeCell ref="AW49:AX49"/>
    <mergeCell ref="AE52:AL53"/>
    <mergeCell ref="U49:AB49"/>
    <mergeCell ref="AC49:AD49"/>
    <mergeCell ref="AE47:AL48"/>
    <mergeCell ref="F47:T47"/>
    <mergeCell ref="U47:AB48"/>
    <mergeCell ref="F49:T49"/>
    <mergeCell ref="AW47:AX48"/>
    <mergeCell ref="AO54:AV54"/>
    <mergeCell ref="AW54:AX54"/>
    <mergeCell ref="AW51:AX51"/>
    <mergeCell ref="AW52:AX53"/>
    <mergeCell ref="AY54:BF54"/>
    <mergeCell ref="AW50:AX50"/>
    <mergeCell ref="D52:E56"/>
    <mergeCell ref="F52:T52"/>
    <mergeCell ref="U52:AB53"/>
    <mergeCell ref="AC52:AD53"/>
    <mergeCell ref="F55:T55"/>
    <mergeCell ref="U55:AB56"/>
    <mergeCell ref="AC55:AD56"/>
    <mergeCell ref="U54:AB54"/>
    <mergeCell ref="AC54:AD54"/>
    <mergeCell ref="AM52:AN53"/>
    <mergeCell ref="AO52:AV53"/>
    <mergeCell ref="D39:E51"/>
    <mergeCell ref="AO50:AV50"/>
    <mergeCell ref="F48:T48"/>
    <mergeCell ref="AM47:AN48"/>
    <mergeCell ref="F50:T50"/>
    <mergeCell ref="U50:AB50"/>
    <mergeCell ref="AC50:AD50"/>
    <mergeCell ref="AO51:AV51"/>
    <mergeCell ref="U45:AB45"/>
    <mergeCell ref="B1:BE1"/>
    <mergeCell ref="F51:T51"/>
    <mergeCell ref="U51:AB51"/>
    <mergeCell ref="AC51:AD51"/>
    <mergeCell ref="AE51:AL51"/>
    <mergeCell ref="AY50:BF50"/>
    <mergeCell ref="AC47:AD48"/>
    <mergeCell ref="AY51:BF51"/>
    <mergeCell ref="AM50:AN50"/>
    <mergeCell ref="D59:BF59"/>
    <mergeCell ref="AM57:AN57"/>
    <mergeCell ref="AO57:AV57"/>
    <mergeCell ref="AW57:AX57"/>
    <mergeCell ref="AY57:BF57"/>
    <mergeCell ref="D57:T57"/>
    <mergeCell ref="U57:AB57"/>
    <mergeCell ref="AC57:AD57"/>
    <mergeCell ref="AE57:AL57"/>
    <mergeCell ref="AY55:BF56"/>
    <mergeCell ref="F56:T56"/>
    <mergeCell ref="AY52:BF53"/>
    <mergeCell ref="F53:T53"/>
    <mergeCell ref="F54:P54"/>
    <mergeCell ref="Q54:T54"/>
    <mergeCell ref="AE55:AL56"/>
    <mergeCell ref="AM55:AN56"/>
    <mergeCell ref="AO55:AV56"/>
    <mergeCell ref="AW55:AX56"/>
  </mergeCells>
  <phoneticPr fontId="3" type="noConversion"/>
  <dataValidations count="1">
    <dataValidation type="whole" allowBlank="1" showInputMessage="1" showErrorMessage="1" error="Nombre entier" sqref="U1:U1048576 AE1:AE1048576 AO1:AO1048576 AY1:AY1048576">
      <formula1>-9999999999</formula1>
      <formula2>9999999999</formula2>
    </dataValidation>
  </dataValidation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1:BE60"/>
  <sheetViews>
    <sheetView workbookViewId="0">
      <selection activeCell="BD4" sqref="BD4"/>
    </sheetView>
  </sheetViews>
  <sheetFormatPr baseColWidth="10" defaultRowHeight="12.75" x14ac:dyDescent="0.2"/>
  <cols>
    <col min="1" max="11" width="1.7109375" customWidth="1"/>
    <col min="13" max="45" width="1.7109375" customWidth="1"/>
    <col min="46" max="46" width="3.140625" customWidth="1"/>
    <col min="47" max="59" width="1.7109375" customWidth="1"/>
  </cols>
  <sheetData>
    <row r="1" spans="2:57"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2" spans="2:57" ht="15" customHeight="1" x14ac:dyDescent="0.2">
      <c r="V2" s="1197" t="s">
        <v>517</v>
      </c>
      <c r="W2" s="1198"/>
      <c r="X2" s="1198"/>
      <c r="Y2" s="1198"/>
      <c r="Z2" s="1198"/>
      <c r="AA2" s="1198"/>
      <c r="AB2" s="1198"/>
      <c r="AC2" s="1198"/>
      <c r="AD2" s="1198"/>
      <c r="AE2" s="1198"/>
      <c r="AF2" s="1198"/>
      <c r="AG2" s="1198"/>
      <c r="AH2" s="1198"/>
      <c r="AI2" s="1198"/>
      <c r="AJ2" s="1198"/>
      <c r="AK2" s="1198"/>
      <c r="AL2" s="1198"/>
      <c r="AM2" s="1199"/>
      <c r="AN2" s="77"/>
    </row>
    <row r="3" spans="2:57" ht="15" customHeight="1" x14ac:dyDescent="0.2">
      <c r="V3" s="1200"/>
      <c r="W3" s="1201"/>
      <c r="X3" s="1201"/>
      <c r="Y3" s="1201"/>
      <c r="Z3" s="1201"/>
      <c r="AA3" s="1201"/>
      <c r="AB3" s="1201"/>
      <c r="AC3" s="1201"/>
      <c r="AD3" s="1201"/>
      <c r="AE3" s="1201"/>
      <c r="AF3" s="1201"/>
      <c r="AG3" s="1201"/>
      <c r="AH3" s="1201"/>
      <c r="AI3" s="1201"/>
      <c r="AJ3" s="1201"/>
      <c r="AK3" s="1201"/>
      <c r="AL3" s="1201"/>
      <c r="AM3" s="1202"/>
      <c r="AN3" s="77"/>
      <c r="AT3" s="252" t="s">
        <v>798</v>
      </c>
      <c r="BD3" s="1203">
        <v>19</v>
      </c>
      <c r="BE3" s="1204"/>
    </row>
    <row r="4" spans="2:57" ht="15" customHeight="1" x14ac:dyDescent="0.2">
      <c r="D4" s="386" t="str">
        <f>IF('1500'!Z30=1,"Avant de faire l'enregistrement, n'oubliez pas d'indiquer le numéro SIRET","")</f>
        <v/>
      </c>
      <c r="V4" s="77"/>
      <c r="W4" s="77"/>
      <c r="X4" s="77"/>
      <c r="Y4" s="77"/>
      <c r="Z4" s="77"/>
      <c r="AA4" s="77"/>
      <c r="AB4" s="77"/>
      <c r="AC4" s="77"/>
      <c r="AD4" s="77"/>
      <c r="AE4" s="77"/>
      <c r="AF4" s="77"/>
      <c r="AG4" s="77"/>
      <c r="AH4" s="77"/>
      <c r="AI4" s="77"/>
      <c r="AJ4" s="77"/>
      <c r="AK4" s="77"/>
      <c r="AL4" s="77"/>
      <c r="AM4" s="77"/>
      <c r="AN4" s="77"/>
    </row>
    <row r="5" spans="2:57" ht="15" customHeight="1" x14ac:dyDescent="0.2"/>
    <row r="6" spans="2:57" ht="15" customHeight="1" x14ac:dyDescent="0.2">
      <c r="C6" s="1242" t="s">
        <v>338</v>
      </c>
      <c r="D6" s="1242"/>
      <c r="E6" s="1242"/>
      <c r="F6" s="1242"/>
      <c r="G6" s="1242"/>
      <c r="H6" s="1242"/>
      <c r="I6" s="1242"/>
      <c r="J6" s="1242"/>
      <c r="K6" s="1242"/>
      <c r="L6" s="1242"/>
      <c r="M6" s="1242"/>
      <c r="O6" s="1205" t="str">
        <f>IF(ISTEXT('1500'!$Q$21),'1500'!Q21,"")</f>
        <v/>
      </c>
      <c r="P6" s="1205"/>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c r="BD6" s="1205"/>
      <c r="BE6" s="1205"/>
    </row>
    <row r="7" spans="2:57" ht="12.75" customHeight="1" x14ac:dyDescent="0.2"/>
    <row r="8" spans="2:57" ht="13.5" thickBot="1" x14ac:dyDescent="0.25"/>
    <row r="9" spans="2:57" s="70" customFormat="1" ht="9.9499999999999993" customHeight="1" x14ac:dyDescent="0.2">
      <c r="C9" s="1356" t="s">
        <v>339</v>
      </c>
      <c r="D9" s="1357"/>
      <c r="E9" s="1357"/>
      <c r="F9" s="1357"/>
      <c r="G9" s="1358"/>
      <c r="H9" s="1301" t="s">
        <v>845</v>
      </c>
      <c r="I9" s="1360"/>
      <c r="J9" s="1360"/>
      <c r="K9" s="1360"/>
      <c r="L9" s="1360"/>
      <c r="M9" s="1360"/>
      <c r="N9" s="1360"/>
      <c r="O9" s="1360"/>
      <c r="P9" s="1360"/>
      <c r="Q9" s="1360"/>
      <c r="R9" s="1360"/>
      <c r="S9" s="1360"/>
      <c r="T9" s="1360"/>
      <c r="U9" s="1360"/>
      <c r="V9" s="1360"/>
      <c r="W9" s="1360"/>
      <c r="X9" s="1360"/>
      <c r="Y9" s="1360"/>
      <c r="Z9" s="1360"/>
      <c r="AA9" s="1360"/>
      <c r="AB9" s="1360"/>
      <c r="AC9" s="1360"/>
      <c r="AD9" s="1360"/>
      <c r="AE9" s="1360"/>
      <c r="AF9" s="1360"/>
      <c r="AG9" s="1360"/>
      <c r="AH9" s="1360"/>
      <c r="AI9" s="1360"/>
      <c r="AJ9" s="1360"/>
      <c r="AK9" s="1360"/>
      <c r="AL9" s="1360"/>
      <c r="AM9" s="1360"/>
      <c r="AN9" s="1360"/>
      <c r="AO9" s="1360"/>
      <c r="AP9" s="1360"/>
      <c r="AQ9" s="1360"/>
      <c r="AR9" s="1360"/>
      <c r="AS9" s="1360"/>
      <c r="AT9" s="1360"/>
      <c r="AU9" s="1360"/>
      <c r="AV9" s="1360"/>
      <c r="AW9" s="1360"/>
      <c r="AX9" s="1360"/>
      <c r="AY9" s="1360"/>
      <c r="AZ9" s="1360"/>
      <c r="BA9" s="1360"/>
      <c r="BB9" s="1360"/>
      <c r="BC9" s="1360"/>
      <c r="BD9" s="1360"/>
      <c r="BE9" s="1361"/>
    </row>
    <row r="10" spans="2:57" s="70" customFormat="1" ht="9.9499999999999993" customHeight="1" x14ac:dyDescent="0.2">
      <c r="C10" s="1236"/>
      <c r="D10" s="1193"/>
      <c r="E10" s="1193"/>
      <c r="F10" s="1193"/>
      <c r="G10" s="1194"/>
      <c r="H10" s="1362"/>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3"/>
      <c r="AJ10" s="1363"/>
      <c r="AK10" s="1363"/>
      <c r="AL10" s="1363"/>
      <c r="AM10" s="1363"/>
      <c r="AN10" s="1363"/>
      <c r="AO10" s="1363"/>
      <c r="AP10" s="1363"/>
      <c r="AQ10" s="1363"/>
      <c r="AR10" s="1363"/>
      <c r="AS10" s="1363"/>
      <c r="AT10" s="1363"/>
      <c r="AU10" s="1363"/>
      <c r="AV10" s="1363"/>
      <c r="AW10" s="1363"/>
      <c r="AX10" s="1363"/>
      <c r="AY10" s="1363"/>
      <c r="AZ10" s="1363"/>
      <c r="BA10" s="1363"/>
      <c r="BB10" s="1363"/>
      <c r="BC10" s="1363"/>
      <c r="BD10" s="1363"/>
      <c r="BE10" s="1364"/>
    </row>
    <row r="11" spans="2:57" s="70" customFormat="1" ht="9.9499999999999993" customHeight="1" x14ac:dyDescent="0.2">
      <c r="C11" s="1359"/>
      <c r="D11" s="1195"/>
      <c r="E11" s="1195"/>
      <c r="F11" s="1195"/>
      <c r="G11" s="1196"/>
      <c r="H11" s="1365"/>
      <c r="I11" s="1366"/>
      <c r="J11" s="1366"/>
      <c r="K11" s="1366"/>
      <c r="L11" s="1366"/>
      <c r="M11" s="1366"/>
      <c r="N11" s="1366"/>
      <c r="O11" s="1366"/>
      <c r="P11" s="1366"/>
      <c r="Q11" s="1366"/>
      <c r="R11" s="1366"/>
      <c r="S11" s="1366"/>
      <c r="T11" s="1366"/>
      <c r="U11" s="1366"/>
      <c r="V11" s="1366"/>
      <c r="W11" s="1366"/>
      <c r="X11" s="1366"/>
      <c r="Y11" s="1366"/>
      <c r="Z11" s="1366"/>
      <c r="AA11" s="1366"/>
      <c r="AB11" s="1366"/>
      <c r="AC11" s="1366"/>
      <c r="AD11" s="1366"/>
      <c r="AE11" s="1366"/>
      <c r="AF11" s="1366"/>
      <c r="AG11" s="1366"/>
      <c r="AH11" s="1366"/>
      <c r="AI11" s="1366"/>
      <c r="AJ11" s="1366"/>
      <c r="AK11" s="1366"/>
      <c r="AL11" s="1366"/>
      <c r="AM11" s="1366"/>
      <c r="AN11" s="1366"/>
      <c r="AO11" s="1366"/>
      <c r="AP11" s="1366"/>
      <c r="AQ11" s="1366"/>
      <c r="AR11" s="1366"/>
      <c r="AS11" s="1366"/>
      <c r="AT11" s="1366"/>
      <c r="AU11" s="1366"/>
      <c r="AV11" s="1366"/>
      <c r="AW11" s="1366"/>
      <c r="AX11" s="1366"/>
      <c r="AY11" s="1366"/>
      <c r="AZ11" s="1366"/>
      <c r="BA11" s="1366"/>
      <c r="BB11" s="1366"/>
      <c r="BC11" s="1366"/>
      <c r="BD11" s="1366"/>
      <c r="BE11" s="1367"/>
    </row>
    <row r="12" spans="2:57" s="70" customFormat="1" ht="9.9499999999999993" customHeight="1" x14ac:dyDescent="0.2">
      <c r="C12" s="1236" t="s">
        <v>518</v>
      </c>
      <c r="D12" s="658"/>
      <c r="E12" s="658"/>
      <c r="F12" s="658"/>
      <c r="G12" s="658"/>
      <c r="H12" s="658"/>
      <c r="I12" s="658"/>
      <c r="J12" s="658"/>
      <c r="K12" s="658"/>
      <c r="L12" s="658"/>
      <c r="M12" s="658"/>
      <c r="N12" s="658"/>
      <c r="O12" s="658"/>
      <c r="P12" s="658"/>
      <c r="Q12" s="658"/>
      <c r="R12" s="658"/>
      <c r="S12" s="658"/>
      <c r="T12" s="658"/>
      <c r="U12" s="1235"/>
      <c r="V12" s="1351"/>
      <c r="W12" s="563"/>
      <c r="X12" s="563"/>
      <c r="Y12" s="563"/>
      <c r="Z12" s="563"/>
      <c r="AA12" s="563"/>
      <c r="AB12" s="563"/>
      <c r="AC12" s="563"/>
      <c r="AD12" s="1355"/>
      <c r="AE12" s="1351"/>
      <c r="AF12" s="563"/>
      <c r="AG12" s="563"/>
      <c r="AH12" s="563"/>
      <c r="AI12" s="563"/>
      <c r="AJ12" s="563"/>
      <c r="AK12" s="563"/>
      <c r="AL12" s="563"/>
      <c r="AM12" s="563"/>
      <c r="AN12" s="1351"/>
      <c r="AO12" s="563"/>
      <c r="AP12" s="563"/>
      <c r="AQ12" s="563"/>
      <c r="AR12" s="563"/>
      <c r="AS12" s="563"/>
      <c r="AT12" s="563"/>
      <c r="AU12" s="563"/>
      <c r="AV12" s="563"/>
      <c r="AW12" s="1351"/>
      <c r="AX12" s="563"/>
      <c r="AY12" s="563"/>
      <c r="AZ12" s="563"/>
      <c r="BA12" s="563"/>
      <c r="BB12" s="563"/>
      <c r="BC12" s="563"/>
      <c r="BD12" s="563"/>
      <c r="BE12" s="1352"/>
    </row>
    <row r="13" spans="2:57" s="70" customFormat="1" ht="9.9499999999999993" customHeight="1" x14ac:dyDescent="0.2">
      <c r="C13" s="1353"/>
      <c r="D13" s="658"/>
      <c r="E13" s="658"/>
      <c r="F13" s="658"/>
      <c r="G13" s="658"/>
      <c r="H13" s="658"/>
      <c r="I13" s="658"/>
      <c r="J13" s="658"/>
      <c r="K13" s="658"/>
      <c r="L13" s="658"/>
      <c r="M13" s="658"/>
      <c r="N13" s="658"/>
      <c r="O13" s="658"/>
      <c r="P13" s="658"/>
      <c r="Q13" s="658"/>
      <c r="R13" s="658"/>
      <c r="S13" s="658"/>
      <c r="T13" s="658"/>
      <c r="U13" s="1235"/>
      <c r="V13" s="1225" t="s">
        <v>519</v>
      </c>
      <c r="W13" s="1226"/>
      <c r="X13" s="1226"/>
      <c r="Y13" s="1226"/>
      <c r="Z13" s="1226"/>
      <c r="AA13" s="1226"/>
      <c r="AB13" s="1226"/>
      <c r="AC13" s="1226"/>
      <c r="AD13" s="1226"/>
      <c r="AE13" s="1225" t="s">
        <v>718</v>
      </c>
      <c r="AF13" s="1226"/>
      <c r="AG13" s="1226"/>
      <c r="AH13" s="1226"/>
      <c r="AI13" s="1226"/>
      <c r="AJ13" s="1226"/>
      <c r="AK13" s="1226"/>
      <c r="AL13" s="1226"/>
      <c r="AM13" s="1227"/>
      <c r="AN13" s="1226" t="s">
        <v>520</v>
      </c>
      <c r="AO13" s="1226"/>
      <c r="AP13" s="1226"/>
      <c r="AQ13" s="1226"/>
      <c r="AR13" s="1226"/>
      <c r="AS13" s="1226"/>
      <c r="AT13" s="1226"/>
      <c r="AU13" s="1226"/>
      <c r="AV13" s="1226"/>
      <c r="AW13" s="1225" t="s">
        <v>519</v>
      </c>
      <c r="AX13" s="1226"/>
      <c r="AY13" s="1226"/>
      <c r="AZ13" s="1226"/>
      <c r="BA13" s="1226"/>
      <c r="BB13" s="1226"/>
      <c r="BC13" s="1226"/>
      <c r="BD13" s="1226"/>
      <c r="BE13" s="1238"/>
    </row>
    <row r="14" spans="2:57" s="70" customFormat="1" ht="9.9499999999999993" customHeight="1" x14ac:dyDescent="0.2">
      <c r="C14" s="1353"/>
      <c r="D14" s="658"/>
      <c r="E14" s="658"/>
      <c r="F14" s="658"/>
      <c r="G14" s="658"/>
      <c r="H14" s="658"/>
      <c r="I14" s="658"/>
      <c r="J14" s="658"/>
      <c r="K14" s="658"/>
      <c r="L14" s="658"/>
      <c r="M14" s="658"/>
      <c r="N14" s="658"/>
      <c r="O14" s="658"/>
      <c r="P14" s="658"/>
      <c r="Q14" s="658"/>
      <c r="R14" s="658"/>
      <c r="S14" s="658"/>
      <c r="T14" s="658"/>
      <c r="U14" s="1235"/>
      <c r="V14" s="1225" t="s">
        <v>345</v>
      </c>
      <c r="W14" s="1226"/>
      <c r="X14" s="1226"/>
      <c r="Y14" s="1226"/>
      <c r="Z14" s="1226"/>
      <c r="AA14" s="1226"/>
      <c r="AB14" s="1226"/>
      <c r="AC14" s="1226"/>
      <c r="AD14" s="1227"/>
      <c r="AE14" s="1225" t="s">
        <v>521</v>
      </c>
      <c r="AF14" s="1226"/>
      <c r="AG14" s="1226"/>
      <c r="AH14" s="1226"/>
      <c r="AI14" s="1226"/>
      <c r="AJ14" s="1226"/>
      <c r="AK14" s="1226"/>
      <c r="AL14" s="1226"/>
      <c r="AM14" s="1227"/>
      <c r="AN14" s="1225" t="s">
        <v>522</v>
      </c>
      <c r="AO14" s="1226"/>
      <c r="AP14" s="1226"/>
      <c r="AQ14" s="1226"/>
      <c r="AR14" s="1226"/>
      <c r="AS14" s="1226"/>
      <c r="AT14" s="1226"/>
      <c r="AU14" s="1226"/>
      <c r="AV14" s="1227"/>
      <c r="AW14" s="1225" t="s">
        <v>440</v>
      </c>
      <c r="AX14" s="1226"/>
      <c r="AY14" s="1226"/>
      <c r="AZ14" s="1226"/>
      <c r="BA14" s="1226"/>
      <c r="BB14" s="1226"/>
      <c r="BC14" s="1226"/>
      <c r="BD14" s="1226"/>
      <c r="BE14" s="1238"/>
    </row>
    <row r="15" spans="2:57" s="70" customFormat="1" ht="9.9499999999999993" customHeight="1" x14ac:dyDescent="0.2">
      <c r="C15" s="1353"/>
      <c r="D15" s="658"/>
      <c r="E15" s="658"/>
      <c r="F15" s="658"/>
      <c r="G15" s="658"/>
      <c r="H15" s="658"/>
      <c r="I15" s="658"/>
      <c r="J15" s="658"/>
      <c r="K15" s="658"/>
      <c r="L15" s="658"/>
      <c r="M15" s="658"/>
      <c r="N15" s="658"/>
      <c r="O15" s="658"/>
      <c r="P15" s="658"/>
      <c r="Q15" s="658"/>
      <c r="R15" s="658"/>
      <c r="S15" s="658"/>
      <c r="T15" s="658"/>
      <c r="U15" s="1235"/>
      <c r="V15" s="1192"/>
      <c r="W15" s="1193"/>
      <c r="X15" s="1193"/>
      <c r="Y15" s="1193"/>
      <c r="Z15" s="1193"/>
      <c r="AA15" s="1193"/>
      <c r="AB15" s="1193"/>
      <c r="AC15" s="1193"/>
      <c r="AD15" s="1194"/>
      <c r="AE15" s="1192"/>
      <c r="AF15" s="1193"/>
      <c r="AG15" s="1193"/>
      <c r="AH15" s="1193"/>
      <c r="AI15" s="1193"/>
      <c r="AJ15" s="1193"/>
      <c r="AK15" s="1193"/>
      <c r="AL15" s="1193"/>
      <c r="AM15" s="1194"/>
      <c r="AN15" s="1239" t="s">
        <v>523</v>
      </c>
      <c r="AO15" s="1240"/>
      <c r="AP15" s="1240"/>
      <c r="AQ15" s="1240"/>
      <c r="AR15" s="1240"/>
      <c r="AS15" s="1240"/>
      <c r="AT15" s="1240"/>
      <c r="AU15" s="1240"/>
      <c r="AV15" s="1241"/>
      <c r="AW15" s="1192"/>
      <c r="AX15" s="1193"/>
      <c r="AY15" s="1193"/>
      <c r="AZ15" s="1193"/>
      <c r="BA15" s="1193"/>
      <c r="BB15" s="1193"/>
      <c r="BC15" s="1193"/>
      <c r="BD15" s="1193"/>
      <c r="BE15" s="1237"/>
    </row>
    <row r="16" spans="2:57" s="70" customFormat="1" ht="9.9499999999999993" customHeight="1" x14ac:dyDescent="0.2">
      <c r="C16" s="1354"/>
      <c r="D16" s="645"/>
      <c r="E16" s="645"/>
      <c r="F16" s="645"/>
      <c r="G16" s="645"/>
      <c r="H16" s="645"/>
      <c r="I16" s="645"/>
      <c r="J16" s="645"/>
      <c r="K16" s="645"/>
      <c r="L16" s="645"/>
      <c r="M16" s="645"/>
      <c r="N16" s="645"/>
      <c r="O16" s="645"/>
      <c r="P16" s="645"/>
      <c r="Q16" s="645"/>
      <c r="R16" s="645"/>
      <c r="S16" s="645"/>
      <c r="T16" s="645"/>
      <c r="U16" s="645"/>
      <c r="V16" s="1218">
        <v>1</v>
      </c>
      <c r="W16" s="1195"/>
      <c r="X16" s="1195"/>
      <c r="Y16" s="1195"/>
      <c r="Z16" s="1195"/>
      <c r="AA16" s="1195"/>
      <c r="AB16" s="1195"/>
      <c r="AC16" s="1195"/>
      <c r="AD16" s="1196"/>
      <c r="AE16" s="1193">
        <v>2</v>
      </c>
      <c r="AF16" s="1193"/>
      <c r="AG16" s="1193"/>
      <c r="AH16" s="1193"/>
      <c r="AI16" s="1193"/>
      <c r="AJ16" s="1193"/>
      <c r="AK16" s="1193"/>
      <c r="AL16" s="1193"/>
      <c r="AM16" s="1194"/>
      <c r="AN16" s="1193">
        <v>3</v>
      </c>
      <c r="AO16" s="1193"/>
      <c r="AP16" s="1193"/>
      <c r="AQ16" s="1193"/>
      <c r="AR16" s="1193"/>
      <c r="AS16" s="1193"/>
      <c r="AT16" s="1193"/>
      <c r="AU16" s="1193"/>
      <c r="AV16" s="1193"/>
      <c r="AW16" s="1192">
        <v>4</v>
      </c>
      <c r="AX16" s="1193"/>
      <c r="AY16" s="1193"/>
      <c r="AZ16" s="1193"/>
      <c r="BA16" s="1193"/>
      <c r="BB16" s="1193"/>
      <c r="BC16" s="1193"/>
      <c r="BD16" s="1193"/>
      <c r="BE16" s="1237"/>
    </row>
    <row r="17" spans="3:57" s="70" customFormat="1" ht="15.95" customHeight="1" thickBot="1" x14ac:dyDescent="0.25">
      <c r="C17" s="1345" t="s">
        <v>442</v>
      </c>
      <c r="D17" s="1346"/>
      <c r="E17" s="1346"/>
      <c r="F17" s="1346"/>
      <c r="G17" s="1346"/>
      <c r="H17" s="1346"/>
      <c r="I17" s="1346"/>
      <c r="J17" s="1346"/>
      <c r="K17" s="1346"/>
      <c r="L17" s="1346"/>
      <c r="M17" s="1346"/>
      <c r="N17" s="1346"/>
      <c r="O17" s="1346"/>
      <c r="P17" s="1346"/>
      <c r="Q17" s="1346"/>
      <c r="R17" s="1347" t="s">
        <v>524</v>
      </c>
      <c r="S17" s="1347"/>
      <c r="T17" s="1347"/>
      <c r="U17" s="1347"/>
      <c r="V17" s="1046" t="s">
        <v>525</v>
      </c>
      <c r="W17" s="1047"/>
      <c r="X17" s="1244"/>
      <c r="Y17" s="1349"/>
      <c r="Z17" s="1349"/>
      <c r="AA17" s="1349"/>
      <c r="AB17" s="1349"/>
      <c r="AC17" s="1349"/>
      <c r="AD17" s="1350"/>
      <c r="AE17" s="1333" t="s">
        <v>526</v>
      </c>
      <c r="AF17" s="1334"/>
      <c r="AG17" s="1244"/>
      <c r="AH17" s="1349"/>
      <c r="AI17" s="1349"/>
      <c r="AJ17" s="1349"/>
      <c r="AK17" s="1349"/>
      <c r="AL17" s="1349"/>
      <c r="AM17" s="1350"/>
      <c r="AN17" s="1046" t="s">
        <v>527</v>
      </c>
      <c r="AO17" s="1047"/>
      <c r="AP17" s="1244"/>
      <c r="AQ17" s="1349"/>
      <c r="AR17" s="1349"/>
      <c r="AS17" s="1349"/>
      <c r="AT17" s="1349"/>
      <c r="AU17" s="1349"/>
      <c r="AV17" s="1350"/>
      <c r="AW17" s="1046" t="s">
        <v>528</v>
      </c>
      <c r="AX17" s="1047"/>
      <c r="AY17" s="1244"/>
      <c r="AZ17" s="1061"/>
      <c r="BA17" s="1061"/>
      <c r="BB17" s="1061"/>
      <c r="BC17" s="1061"/>
      <c r="BD17" s="1061"/>
      <c r="BE17" s="1245"/>
    </row>
    <row r="18" spans="3:57" s="70" customFormat="1" ht="15.95" customHeight="1" thickBot="1" x14ac:dyDescent="0.25">
      <c r="C18" s="1345" t="s">
        <v>529</v>
      </c>
      <c r="D18" s="1346"/>
      <c r="E18" s="1346"/>
      <c r="F18" s="1346"/>
      <c r="G18" s="1346"/>
      <c r="H18" s="1346"/>
      <c r="I18" s="1346"/>
      <c r="J18" s="1346"/>
      <c r="K18" s="1346"/>
      <c r="L18" s="1346"/>
      <c r="M18" s="1346"/>
      <c r="N18" s="1346"/>
      <c r="O18" s="1346"/>
      <c r="P18" s="1346"/>
      <c r="Q18" s="1346"/>
      <c r="R18" s="1347" t="s">
        <v>530</v>
      </c>
      <c r="S18" s="1347"/>
      <c r="T18" s="1347"/>
      <c r="U18" s="1347"/>
      <c r="V18" s="1046" t="s">
        <v>531</v>
      </c>
      <c r="W18" s="1047"/>
      <c r="X18" s="1190"/>
      <c r="Y18" s="1348"/>
      <c r="Z18" s="1348"/>
      <c r="AA18" s="1348"/>
      <c r="AB18" s="1348"/>
      <c r="AC18" s="1348"/>
      <c r="AD18" s="1348"/>
      <c r="AE18" s="1059" t="s">
        <v>532</v>
      </c>
      <c r="AF18" s="1060"/>
      <c r="AG18" s="1190"/>
      <c r="AH18" s="1348"/>
      <c r="AI18" s="1348"/>
      <c r="AJ18" s="1348"/>
      <c r="AK18" s="1348"/>
      <c r="AL18" s="1348"/>
      <c r="AM18" s="1348"/>
      <c r="AN18" s="1046" t="s">
        <v>533</v>
      </c>
      <c r="AO18" s="1047"/>
      <c r="AP18" s="1190"/>
      <c r="AQ18" s="1348"/>
      <c r="AR18" s="1348"/>
      <c r="AS18" s="1348"/>
      <c r="AT18" s="1348"/>
      <c r="AU18" s="1348"/>
      <c r="AV18" s="1348"/>
      <c r="AW18" s="1046" t="s">
        <v>534</v>
      </c>
      <c r="AX18" s="1047"/>
      <c r="AY18" s="1338"/>
      <c r="AZ18" s="1058"/>
      <c r="BA18" s="1058"/>
      <c r="BB18" s="1058"/>
      <c r="BC18" s="1058"/>
      <c r="BD18" s="1058"/>
      <c r="BE18" s="1323"/>
    </row>
    <row r="19" spans="3:57" s="70" customFormat="1" ht="15.95" customHeight="1" x14ac:dyDescent="0.2">
      <c r="C19" s="1339" t="s">
        <v>454</v>
      </c>
      <c r="D19" s="1086"/>
      <c r="E19" s="1086"/>
      <c r="F19" s="1086"/>
      <c r="G19" s="1086"/>
      <c r="H19" s="1086"/>
      <c r="I19" s="1086"/>
      <c r="J19" s="1086"/>
      <c r="K19" s="1086"/>
      <c r="L19" s="1086"/>
      <c r="M19" s="1086"/>
      <c r="N19" s="1086"/>
      <c r="O19" s="1086"/>
      <c r="P19" s="1086"/>
      <c r="Q19" s="1086"/>
      <c r="R19" s="1086"/>
      <c r="S19" s="1086"/>
      <c r="T19" s="1086"/>
      <c r="U19" s="1086"/>
      <c r="V19" s="1046" t="s">
        <v>535</v>
      </c>
      <c r="W19" s="1047"/>
      <c r="X19" s="1089"/>
      <c r="Y19" s="1340"/>
      <c r="Z19" s="1340"/>
      <c r="AA19" s="1340"/>
      <c r="AB19" s="1340"/>
      <c r="AC19" s="1340"/>
      <c r="AD19" s="1340"/>
      <c r="AE19" s="1341" t="s">
        <v>536</v>
      </c>
      <c r="AF19" s="1342"/>
      <c r="AG19" s="1089"/>
      <c r="AH19" s="1340"/>
      <c r="AI19" s="1340"/>
      <c r="AJ19" s="1340"/>
      <c r="AK19" s="1340"/>
      <c r="AL19" s="1340"/>
      <c r="AM19" s="1340"/>
      <c r="AN19" s="1046" t="s">
        <v>537</v>
      </c>
      <c r="AO19" s="1047"/>
      <c r="AP19" s="1089"/>
      <c r="AQ19" s="1340"/>
      <c r="AR19" s="1340"/>
      <c r="AS19" s="1340"/>
      <c r="AT19" s="1340"/>
      <c r="AU19" s="1340"/>
      <c r="AV19" s="1340"/>
      <c r="AW19" s="1046" t="s">
        <v>538</v>
      </c>
      <c r="AX19" s="1047"/>
      <c r="AY19" s="1343"/>
      <c r="AZ19" s="1025"/>
      <c r="BA19" s="1025"/>
      <c r="BB19" s="1025"/>
      <c r="BC19" s="1025"/>
      <c r="BD19" s="1025"/>
      <c r="BE19" s="1344"/>
    </row>
    <row r="20" spans="3:57" s="70" customFormat="1" ht="15.95" customHeight="1" x14ac:dyDescent="0.2">
      <c r="C20" s="1336" t="s">
        <v>458</v>
      </c>
      <c r="D20" s="1033"/>
      <c r="E20" s="1033"/>
      <c r="F20" s="1033"/>
      <c r="G20" s="1033"/>
      <c r="H20" s="1033"/>
      <c r="I20" s="1033"/>
      <c r="J20" s="1033"/>
      <c r="K20" s="1033"/>
      <c r="L20" s="1033"/>
      <c r="M20" s="1033"/>
      <c r="N20" s="1033"/>
      <c r="O20" s="1033"/>
      <c r="P20" s="1033"/>
      <c r="Q20" s="1033"/>
      <c r="R20" s="1033"/>
      <c r="S20" s="1033"/>
      <c r="T20" s="1033"/>
      <c r="U20" s="1033"/>
      <c r="V20" s="1046" t="s">
        <v>539</v>
      </c>
      <c r="W20" s="1047"/>
      <c r="X20" s="1027"/>
      <c r="Y20" s="1337"/>
      <c r="Z20" s="1337"/>
      <c r="AA20" s="1337"/>
      <c r="AB20" s="1337"/>
      <c r="AC20" s="1337"/>
      <c r="AD20" s="1337"/>
      <c r="AE20" s="1105" t="s">
        <v>540</v>
      </c>
      <c r="AF20" s="1106"/>
      <c r="AG20" s="1027"/>
      <c r="AH20" s="1337"/>
      <c r="AI20" s="1337"/>
      <c r="AJ20" s="1337"/>
      <c r="AK20" s="1337"/>
      <c r="AL20" s="1337"/>
      <c r="AM20" s="1337"/>
      <c r="AN20" s="1046" t="s">
        <v>541</v>
      </c>
      <c r="AO20" s="1047"/>
      <c r="AP20" s="1027"/>
      <c r="AQ20" s="1337"/>
      <c r="AR20" s="1337"/>
      <c r="AS20" s="1337"/>
      <c r="AT20" s="1337"/>
      <c r="AU20" s="1337"/>
      <c r="AV20" s="1337"/>
      <c r="AW20" s="1046" t="s">
        <v>542</v>
      </c>
      <c r="AX20" s="1047"/>
      <c r="AY20" s="1267"/>
      <c r="AZ20" s="1027"/>
      <c r="BA20" s="1027"/>
      <c r="BB20" s="1027"/>
      <c r="BC20" s="1027"/>
      <c r="BD20" s="1027"/>
      <c r="BE20" s="1265"/>
    </row>
    <row r="21" spans="3:57" s="70" customFormat="1" ht="15.95" customHeight="1" x14ac:dyDescent="0.2">
      <c r="C21" s="1336" t="s">
        <v>466</v>
      </c>
      <c r="D21" s="1033"/>
      <c r="E21" s="1033"/>
      <c r="F21" s="1033"/>
      <c r="G21" s="1033"/>
      <c r="H21" s="1033"/>
      <c r="I21" s="1033"/>
      <c r="J21" s="1033"/>
      <c r="K21" s="1033"/>
      <c r="L21" s="1033"/>
      <c r="M21" s="1033"/>
      <c r="N21" s="1033"/>
      <c r="O21" s="1033"/>
      <c r="P21" s="1033"/>
      <c r="Q21" s="1033"/>
      <c r="R21" s="1033"/>
      <c r="S21" s="1033"/>
      <c r="T21" s="1033"/>
      <c r="U21" s="1033"/>
      <c r="V21" s="1046" t="s">
        <v>543</v>
      </c>
      <c r="W21" s="1047"/>
      <c r="X21" s="1027"/>
      <c r="Y21" s="1337"/>
      <c r="Z21" s="1337"/>
      <c r="AA21" s="1337"/>
      <c r="AB21" s="1337"/>
      <c r="AC21" s="1337"/>
      <c r="AD21" s="1337"/>
      <c r="AE21" s="1105" t="s">
        <v>544</v>
      </c>
      <c r="AF21" s="1106"/>
      <c r="AG21" s="1027"/>
      <c r="AH21" s="1337"/>
      <c r="AI21" s="1337"/>
      <c r="AJ21" s="1337"/>
      <c r="AK21" s="1337"/>
      <c r="AL21" s="1337"/>
      <c r="AM21" s="1337"/>
      <c r="AN21" s="1046" t="s">
        <v>545</v>
      </c>
      <c r="AO21" s="1047"/>
      <c r="AP21" s="1027"/>
      <c r="AQ21" s="1337"/>
      <c r="AR21" s="1337"/>
      <c r="AS21" s="1337"/>
      <c r="AT21" s="1337"/>
      <c r="AU21" s="1337"/>
      <c r="AV21" s="1337"/>
      <c r="AW21" s="1046" t="s">
        <v>546</v>
      </c>
      <c r="AX21" s="1047"/>
      <c r="AY21" s="1267"/>
      <c r="AZ21" s="1027"/>
      <c r="BA21" s="1027"/>
      <c r="BB21" s="1027"/>
      <c r="BC21" s="1027"/>
      <c r="BD21" s="1027"/>
      <c r="BE21" s="1265"/>
    </row>
    <row r="22" spans="3:57" s="70" customFormat="1" ht="15.95" customHeight="1" x14ac:dyDescent="0.2">
      <c r="C22" s="1336" t="s">
        <v>547</v>
      </c>
      <c r="D22" s="1033"/>
      <c r="E22" s="1033"/>
      <c r="F22" s="1033"/>
      <c r="G22" s="1033"/>
      <c r="H22" s="1033"/>
      <c r="I22" s="1033"/>
      <c r="J22" s="1033"/>
      <c r="K22" s="1033"/>
      <c r="L22" s="1033"/>
      <c r="M22" s="1033"/>
      <c r="N22" s="1033"/>
      <c r="O22" s="1033"/>
      <c r="P22" s="1033"/>
      <c r="Q22" s="1033"/>
      <c r="R22" s="1033"/>
      <c r="S22" s="1033"/>
      <c r="T22" s="1033"/>
      <c r="U22" s="1033"/>
      <c r="V22" s="1046" t="s">
        <v>548</v>
      </c>
      <c r="W22" s="1047"/>
      <c r="X22" s="1027"/>
      <c r="Y22" s="1337"/>
      <c r="Z22" s="1337"/>
      <c r="AA22" s="1337"/>
      <c r="AB22" s="1337"/>
      <c r="AC22" s="1337"/>
      <c r="AD22" s="1337"/>
      <c r="AE22" s="1105" t="s">
        <v>549</v>
      </c>
      <c r="AF22" s="1106"/>
      <c r="AG22" s="1027"/>
      <c r="AH22" s="1337"/>
      <c r="AI22" s="1337"/>
      <c r="AJ22" s="1337"/>
      <c r="AK22" s="1337"/>
      <c r="AL22" s="1337"/>
      <c r="AM22" s="1337"/>
      <c r="AN22" s="1046" t="s">
        <v>550</v>
      </c>
      <c r="AO22" s="1047"/>
      <c r="AP22" s="1027"/>
      <c r="AQ22" s="1337"/>
      <c r="AR22" s="1337"/>
      <c r="AS22" s="1337"/>
      <c r="AT22" s="1337"/>
      <c r="AU22" s="1337"/>
      <c r="AV22" s="1337"/>
      <c r="AW22" s="1046" t="s">
        <v>551</v>
      </c>
      <c r="AX22" s="1047"/>
      <c r="AY22" s="1267"/>
      <c r="AZ22" s="1027"/>
      <c r="BA22" s="1027"/>
      <c r="BB22" s="1027"/>
      <c r="BC22" s="1027"/>
      <c r="BD22" s="1027"/>
      <c r="BE22" s="1265"/>
    </row>
    <row r="23" spans="3:57" s="70" customFormat="1" ht="15.95" customHeight="1" x14ac:dyDescent="0.2">
      <c r="C23" s="1336" t="s">
        <v>473</v>
      </c>
      <c r="D23" s="1033"/>
      <c r="E23" s="1033"/>
      <c r="F23" s="1033"/>
      <c r="G23" s="1033"/>
      <c r="H23" s="1033"/>
      <c r="I23" s="1033"/>
      <c r="J23" s="1033"/>
      <c r="K23" s="1033"/>
      <c r="L23" s="1033"/>
      <c r="M23" s="1033"/>
      <c r="N23" s="1033"/>
      <c r="O23" s="1033"/>
      <c r="P23" s="1033"/>
      <c r="Q23" s="1033"/>
      <c r="R23" s="1033"/>
      <c r="S23" s="1033"/>
      <c r="T23" s="1033"/>
      <c r="U23" s="1033"/>
      <c r="V23" s="1046" t="s">
        <v>552</v>
      </c>
      <c r="W23" s="1047"/>
      <c r="X23" s="1027"/>
      <c r="Y23" s="1337"/>
      <c r="Z23" s="1337"/>
      <c r="AA23" s="1337"/>
      <c r="AB23" s="1337"/>
      <c r="AC23" s="1337"/>
      <c r="AD23" s="1337"/>
      <c r="AE23" s="1105" t="s">
        <v>553</v>
      </c>
      <c r="AF23" s="1106"/>
      <c r="AG23" s="1027"/>
      <c r="AH23" s="1027"/>
      <c r="AI23" s="1027"/>
      <c r="AJ23" s="1027"/>
      <c r="AK23" s="1027"/>
      <c r="AL23" s="1027"/>
      <c r="AM23" s="1027"/>
      <c r="AN23" s="1046" t="s">
        <v>554</v>
      </c>
      <c r="AO23" s="1047"/>
      <c r="AP23" s="1027"/>
      <c r="AQ23" s="1027"/>
      <c r="AR23" s="1027"/>
      <c r="AS23" s="1027"/>
      <c r="AT23" s="1027"/>
      <c r="AU23" s="1027"/>
      <c r="AV23" s="1027"/>
      <c r="AW23" s="1046" t="s">
        <v>555</v>
      </c>
      <c r="AX23" s="1047"/>
      <c r="AY23" s="1027"/>
      <c r="AZ23" s="1027"/>
      <c r="BA23" s="1027"/>
      <c r="BB23" s="1027"/>
      <c r="BC23" s="1027"/>
      <c r="BD23" s="1027"/>
      <c r="BE23" s="1265"/>
    </row>
    <row r="24" spans="3:57" s="70" customFormat="1" ht="15.95" customHeight="1" x14ac:dyDescent="0.2">
      <c r="C24" s="1336" t="s">
        <v>477</v>
      </c>
      <c r="D24" s="1033"/>
      <c r="E24" s="1033"/>
      <c r="F24" s="1033"/>
      <c r="G24" s="1033"/>
      <c r="H24" s="1033"/>
      <c r="I24" s="1033"/>
      <c r="J24" s="1033"/>
      <c r="K24" s="1033"/>
      <c r="L24" s="1033"/>
      <c r="M24" s="1033"/>
      <c r="N24" s="1033"/>
      <c r="O24" s="1033"/>
      <c r="P24" s="1033"/>
      <c r="Q24" s="1033"/>
      <c r="R24" s="1033"/>
      <c r="S24" s="1033"/>
      <c r="T24" s="1033"/>
      <c r="U24" s="1033"/>
      <c r="V24" s="1046" t="s">
        <v>556</v>
      </c>
      <c r="W24" s="1047"/>
      <c r="X24" s="1027"/>
      <c r="Y24" s="1337"/>
      <c r="Z24" s="1337"/>
      <c r="AA24" s="1337"/>
      <c r="AB24" s="1337"/>
      <c r="AC24" s="1337"/>
      <c r="AD24" s="1337"/>
      <c r="AE24" s="1105" t="s">
        <v>557</v>
      </c>
      <c r="AF24" s="1106"/>
      <c r="AG24" s="1027"/>
      <c r="AH24" s="1027"/>
      <c r="AI24" s="1027"/>
      <c r="AJ24" s="1027"/>
      <c r="AK24" s="1027"/>
      <c r="AL24" s="1027"/>
      <c r="AM24" s="1027"/>
      <c r="AN24" s="1046" t="s">
        <v>558</v>
      </c>
      <c r="AO24" s="1047"/>
      <c r="AP24" s="1027"/>
      <c r="AQ24" s="1027"/>
      <c r="AR24" s="1027"/>
      <c r="AS24" s="1027"/>
      <c r="AT24" s="1027"/>
      <c r="AU24" s="1027"/>
      <c r="AV24" s="1027"/>
      <c r="AW24" s="1046" t="s">
        <v>559</v>
      </c>
      <c r="AX24" s="1047"/>
      <c r="AY24" s="1027"/>
      <c r="AZ24" s="1027"/>
      <c r="BA24" s="1027"/>
      <c r="BB24" s="1027"/>
      <c r="BC24" s="1027"/>
      <c r="BD24" s="1027"/>
      <c r="BE24" s="1265"/>
    </row>
    <row r="25" spans="3:57" s="70" customFormat="1" ht="15.95" customHeight="1" x14ac:dyDescent="0.2">
      <c r="C25" s="1336" t="s">
        <v>481</v>
      </c>
      <c r="D25" s="1033"/>
      <c r="E25" s="1033"/>
      <c r="F25" s="1033"/>
      <c r="G25" s="1033"/>
      <c r="H25" s="1033"/>
      <c r="I25" s="1033"/>
      <c r="J25" s="1033"/>
      <c r="K25" s="1033"/>
      <c r="L25" s="1033"/>
      <c r="M25" s="1033"/>
      <c r="N25" s="1033"/>
      <c r="O25" s="1033"/>
      <c r="P25" s="1033"/>
      <c r="Q25" s="1033"/>
      <c r="R25" s="1033"/>
      <c r="S25" s="1033"/>
      <c r="T25" s="1033"/>
      <c r="U25" s="1033"/>
      <c r="V25" s="1046" t="s">
        <v>560</v>
      </c>
      <c r="W25" s="1047"/>
      <c r="X25" s="1027"/>
      <c r="Y25" s="1337"/>
      <c r="Z25" s="1337"/>
      <c r="AA25" s="1337"/>
      <c r="AB25" s="1337"/>
      <c r="AC25" s="1337"/>
      <c r="AD25" s="1337"/>
      <c r="AE25" s="1105" t="s">
        <v>561</v>
      </c>
      <c r="AF25" s="1106"/>
      <c r="AG25" s="1027"/>
      <c r="AH25" s="1027"/>
      <c r="AI25" s="1027"/>
      <c r="AJ25" s="1027"/>
      <c r="AK25" s="1027"/>
      <c r="AL25" s="1027"/>
      <c r="AM25" s="1027"/>
      <c r="AN25" s="1046" t="s">
        <v>562</v>
      </c>
      <c r="AO25" s="1047"/>
      <c r="AP25" s="1027"/>
      <c r="AQ25" s="1027"/>
      <c r="AR25" s="1027"/>
      <c r="AS25" s="1027"/>
      <c r="AT25" s="1027"/>
      <c r="AU25" s="1027"/>
      <c r="AV25" s="1027"/>
      <c r="AW25" s="1046" t="s">
        <v>563</v>
      </c>
      <c r="AX25" s="1047"/>
      <c r="AY25" s="1027"/>
      <c r="AZ25" s="1027"/>
      <c r="BA25" s="1027"/>
      <c r="BB25" s="1027"/>
      <c r="BC25" s="1027"/>
      <c r="BD25" s="1027"/>
      <c r="BE25" s="1265"/>
    </row>
    <row r="26" spans="3:57" s="70" customFormat="1" ht="15.95" customHeight="1" thickBot="1" x14ac:dyDescent="0.25">
      <c r="C26" s="1278" t="s">
        <v>564</v>
      </c>
      <c r="D26" s="1094"/>
      <c r="E26" s="1094"/>
      <c r="F26" s="1094"/>
      <c r="G26" s="1094"/>
      <c r="H26" s="1094"/>
      <c r="I26" s="1094"/>
      <c r="J26" s="1094"/>
      <c r="K26" s="1094"/>
      <c r="L26" s="1094"/>
      <c r="M26" s="1094"/>
      <c r="N26" s="1094"/>
      <c r="O26" s="1094"/>
      <c r="P26" s="1094"/>
      <c r="Q26" s="1094"/>
      <c r="R26" s="1094"/>
      <c r="S26" s="1094"/>
      <c r="T26" s="1094"/>
      <c r="U26" s="1094"/>
      <c r="V26" s="1036" t="s">
        <v>838</v>
      </c>
      <c r="W26" s="1037"/>
      <c r="X26" s="1102"/>
      <c r="Y26" s="1332"/>
      <c r="Z26" s="1332"/>
      <c r="AA26" s="1332"/>
      <c r="AB26" s="1332"/>
      <c r="AC26" s="1332"/>
      <c r="AD26" s="1332"/>
      <c r="AE26" s="1333" t="s">
        <v>565</v>
      </c>
      <c r="AF26" s="1334"/>
      <c r="AG26" s="1102"/>
      <c r="AH26" s="1102"/>
      <c r="AI26" s="1102"/>
      <c r="AJ26" s="1102"/>
      <c r="AK26" s="1102"/>
      <c r="AL26" s="1102"/>
      <c r="AM26" s="1102"/>
      <c r="AN26" s="1036" t="s">
        <v>566</v>
      </c>
      <c r="AO26" s="1037"/>
      <c r="AP26" s="1102"/>
      <c r="AQ26" s="1102"/>
      <c r="AR26" s="1102"/>
      <c r="AS26" s="1102"/>
      <c r="AT26" s="1102"/>
      <c r="AU26" s="1102"/>
      <c r="AV26" s="1102"/>
      <c r="AW26" s="1036" t="s">
        <v>567</v>
      </c>
      <c r="AX26" s="1037"/>
      <c r="AY26" s="1102"/>
      <c r="AZ26" s="1102"/>
      <c r="BA26" s="1102"/>
      <c r="BB26" s="1102"/>
      <c r="BC26" s="1102"/>
      <c r="BD26" s="1102"/>
      <c r="BE26" s="1335"/>
    </row>
    <row r="27" spans="3:57" s="70" customFormat="1" ht="15.95" customHeight="1" thickBot="1" x14ac:dyDescent="0.25">
      <c r="C27" s="1321" t="s">
        <v>568</v>
      </c>
      <c r="D27" s="1322"/>
      <c r="E27" s="1322"/>
      <c r="F27" s="1322"/>
      <c r="G27" s="1322"/>
      <c r="H27" s="1322"/>
      <c r="I27" s="1322"/>
      <c r="J27" s="1322"/>
      <c r="K27" s="1322"/>
      <c r="L27" s="1322"/>
      <c r="M27" s="1322"/>
      <c r="N27" s="1322"/>
      <c r="O27" s="1322"/>
      <c r="P27" s="1322"/>
      <c r="Q27" s="1322"/>
      <c r="R27" s="1322"/>
      <c r="S27" s="1322"/>
      <c r="T27" s="1322"/>
      <c r="U27" s="1322"/>
      <c r="V27" s="1059" t="s">
        <v>569</v>
      </c>
      <c r="W27" s="1060"/>
      <c r="X27" s="1058"/>
      <c r="Y27" s="1324"/>
      <c r="Z27" s="1324"/>
      <c r="AA27" s="1324"/>
      <c r="AB27" s="1324"/>
      <c r="AC27" s="1324"/>
      <c r="AD27" s="1324"/>
      <c r="AE27" s="1059" t="s">
        <v>570</v>
      </c>
      <c r="AF27" s="1060"/>
      <c r="AG27" s="1058"/>
      <c r="AH27" s="1058"/>
      <c r="AI27" s="1058"/>
      <c r="AJ27" s="1058"/>
      <c r="AK27" s="1058"/>
      <c r="AL27" s="1058"/>
      <c r="AM27" s="1058"/>
      <c r="AN27" s="1059" t="s">
        <v>571</v>
      </c>
      <c r="AO27" s="1060"/>
      <c r="AP27" s="1058"/>
      <c r="AQ27" s="1058"/>
      <c r="AR27" s="1058"/>
      <c r="AS27" s="1058"/>
      <c r="AT27" s="1058"/>
      <c r="AU27" s="1058"/>
      <c r="AV27" s="1058"/>
      <c r="AW27" s="1059" t="s">
        <v>572</v>
      </c>
      <c r="AX27" s="1060"/>
      <c r="AY27" s="1058"/>
      <c r="AZ27" s="1058"/>
      <c r="BA27" s="1058"/>
      <c r="BB27" s="1058"/>
      <c r="BC27" s="1058"/>
      <c r="BD27" s="1058"/>
      <c r="BE27" s="1323"/>
    </row>
    <row r="28" spans="3:57" s="70" customFormat="1" ht="15.95" customHeight="1" thickBot="1" x14ac:dyDescent="0.25">
      <c r="C28" s="1321" t="s">
        <v>573</v>
      </c>
      <c r="D28" s="1322"/>
      <c r="E28" s="1322"/>
      <c r="F28" s="1322"/>
      <c r="G28" s="1322"/>
      <c r="H28" s="1322"/>
      <c r="I28" s="1322"/>
      <c r="J28" s="1322"/>
      <c r="K28" s="1322"/>
      <c r="L28" s="1322"/>
      <c r="M28" s="1322"/>
      <c r="N28" s="1322"/>
      <c r="O28" s="1322"/>
      <c r="P28" s="1322"/>
      <c r="Q28" s="1322"/>
      <c r="R28" s="1322"/>
      <c r="S28" s="1322"/>
      <c r="T28" s="1322"/>
      <c r="U28" s="1322"/>
      <c r="V28" s="1059" t="s">
        <v>574</v>
      </c>
      <c r="W28" s="1060"/>
      <c r="X28" s="1058"/>
      <c r="Y28" s="1324"/>
      <c r="Z28" s="1324"/>
      <c r="AA28" s="1324"/>
      <c r="AB28" s="1324"/>
      <c r="AC28" s="1324"/>
      <c r="AD28" s="1324"/>
      <c r="AE28" s="1059" t="s">
        <v>575</v>
      </c>
      <c r="AF28" s="1060"/>
      <c r="AG28" s="1058"/>
      <c r="AH28" s="1058"/>
      <c r="AI28" s="1058"/>
      <c r="AJ28" s="1058"/>
      <c r="AK28" s="1058"/>
      <c r="AL28" s="1058"/>
      <c r="AM28" s="1058"/>
      <c r="AN28" s="1059" t="s">
        <v>576</v>
      </c>
      <c r="AO28" s="1060"/>
      <c r="AP28" s="1058"/>
      <c r="AQ28" s="1058"/>
      <c r="AR28" s="1058"/>
      <c r="AS28" s="1058"/>
      <c r="AT28" s="1058"/>
      <c r="AU28" s="1058"/>
      <c r="AV28" s="1058"/>
      <c r="AW28" s="1059" t="s">
        <v>577</v>
      </c>
      <c r="AX28" s="1060"/>
      <c r="AY28" s="1058"/>
      <c r="AZ28" s="1058"/>
      <c r="BA28" s="1058"/>
      <c r="BB28" s="1058"/>
      <c r="BC28" s="1058"/>
      <c r="BD28" s="1058"/>
      <c r="BE28" s="1323"/>
    </row>
    <row r="29" spans="3:57" s="70" customFormat="1" ht="9.9499999999999993" customHeight="1" x14ac:dyDescent="0.2">
      <c r="C29" s="1289" t="s">
        <v>432</v>
      </c>
      <c r="D29" s="1290"/>
      <c r="E29" s="1290"/>
      <c r="F29" s="1290"/>
      <c r="G29" s="1290"/>
      <c r="H29" s="1291"/>
      <c r="I29" s="1291"/>
      <c r="J29" s="1291"/>
      <c r="K29" s="1291"/>
      <c r="L29" s="1292"/>
      <c r="M29" s="1301" t="s">
        <v>853</v>
      </c>
      <c r="N29" s="1302"/>
      <c r="O29" s="1302"/>
      <c r="P29" s="1302"/>
      <c r="Q29" s="1302"/>
      <c r="R29" s="1302"/>
      <c r="S29" s="1302"/>
      <c r="T29" s="1302"/>
      <c r="U29" s="1302"/>
      <c r="V29" s="1302"/>
      <c r="W29" s="1302"/>
      <c r="X29" s="1302"/>
      <c r="Y29" s="1302"/>
      <c r="Z29" s="1302"/>
      <c r="AA29" s="1302"/>
      <c r="AB29" s="1302"/>
      <c r="AC29" s="1302"/>
      <c r="AD29" s="1302"/>
      <c r="AE29" s="1302"/>
      <c r="AF29" s="1302"/>
      <c r="AG29" s="1302"/>
      <c r="AH29" s="1302"/>
      <c r="AI29" s="1302"/>
      <c r="AJ29" s="1302"/>
      <c r="AK29" s="1302"/>
      <c r="AL29" s="1302"/>
      <c r="AM29" s="1302"/>
      <c r="AN29" s="1302"/>
      <c r="AO29" s="1302"/>
      <c r="AP29" s="1302"/>
      <c r="AQ29" s="1302"/>
      <c r="AR29" s="1302"/>
      <c r="AS29" s="1302"/>
      <c r="AT29" s="1302"/>
      <c r="AU29" s="1302"/>
      <c r="AV29" s="1302"/>
      <c r="AW29" s="1302"/>
      <c r="AX29" s="1302"/>
      <c r="AY29" s="1302"/>
      <c r="AZ29" s="1302"/>
      <c r="BA29" s="1302"/>
      <c r="BB29" s="1302"/>
      <c r="BC29" s="1302"/>
      <c r="BD29" s="1302"/>
      <c r="BE29" s="1303"/>
    </row>
    <row r="30" spans="3:57" s="70" customFormat="1" ht="9.9499999999999993" customHeight="1" x14ac:dyDescent="0.2">
      <c r="C30" s="1293"/>
      <c r="D30" s="1294"/>
      <c r="E30" s="1294"/>
      <c r="F30" s="1294"/>
      <c r="G30" s="1294"/>
      <c r="H30" s="1295"/>
      <c r="I30" s="1295"/>
      <c r="J30" s="1295"/>
      <c r="K30" s="1295"/>
      <c r="L30" s="1296"/>
      <c r="M30" s="1304"/>
      <c r="N30" s="1305"/>
      <c r="O30" s="1305"/>
      <c r="P30" s="1305"/>
      <c r="Q30" s="1305"/>
      <c r="R30" s="1305"/>
      <c r="S30" s="1305"/>
      <c r="T30" s="1305"/>
      <c r="U30" s="1305"/>
      <c r="V30" s="1305"/>
      <c r="W30" s="1305"/>
      <c r="X30" s="1305"/>
      <c r="Y30" s="1305"/>
      <c r="Z30" s="1305"/>
      <c r="AA30" s="1305"/>
      <c r="AB30" s="1305"/>
      <c r="AC30" s="1305"/>
      <c r="AD30" s="1305"/>
      <c r="AE30" s="1305"/>
      <c r="AF30" s="1305"/>
      <c r="AG30" s="1305"/>
      <c r="AH30" s="1305"/>
      <c r="AI30" s="1305"/>
      <c r="AJ30" s="1305"/>
      <c r="AK30" s="1305"/>
      <c r="AL30" s="1305"/>
      <c r="AM30" s="1305"/>
      <c r="AN30" s="1305"/>
      <c r="AO30" s="1305"/>
      <c r="AP30" s="1305"/>
      <c r="AQ30" s="1305"/>
      <c r="AR30" s="1305"/>
      <c r="AS30" s="1305"/>
      <c r="AT30" s="1305"/>
      <c r="AU30" s="1305"/>
      <c r="AV30" s="1305"/>
      <c r="AW30" s="1305"/>
      <c r="AX30" s="1305"/>
      <c r="AY30" s="1305"/>
      <c r="AZ30" s="1305"/>
      <c r="BA30" s="1305"/>
      <c r="BB30" s="1305"/>
      <c r="BC30" s="1305"/>
      <c r="BD30" s="1305"/>
      <c r="BE30" s="1306"/>
    </row>
    <row r="31" spans="3:57" s="70" customFormat="1" ht="9.9499999999999993" customHeight="1" thickBot="1" x14ac:dyDescent="0.25">
      <c r="C31" s="1297"/>
      <c r="D31" s="1298"/>
      <c r="E31" s="1298"/>
      <c r="F31" s="1298"/>
      <c r="G31" s="1298"/>
      <c r="H31" s="1299"/>
      <c r="I31" s="1299"/>
      <c r="J31" s="1299"/>
      <c r="K31" s="1299"/>
      <c r="L31" s="1300"/>
      <c r="M31" s="1304"/>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5"/>
      <c r="AM31" s="1305"/>
      <c r="AN31" s="1305"/>
      <c r="AO31" s="1305"/>
      <c r="AP31" s="1305"/>
      <c r="AQ31" s="1305"/>
      <c r="AR31" s="1305"/>
      <c r="AS31" s="1305"/>
      <c r="AT31" s="1305"/>
      <c r="AU31" s="1305"/>
      <c r="AV31" s="1305"/>
      <c r="AW31" s="1305"/>
      <c r="AX31" s="1305"/>
      <c r="AY31" s="1305"/>
      <c r="AZ31" s="1305"/>
      <c r="BA31" s="1305"/>
      <c r="BB31" s="1305"/>
      <c r="BC31" s="1305"/>
      <c r="BD31" s="1305"/>
      <c r="BE31" s="1306"/>
    </row>
    <row r="32" spans="3:57" s="70" customFormat="1" ht="9.9499999999999993" customHeight="1" x14ac:dyDescent="0.2">
      <c r="C32" s="396"/>
      <c r="D32" s="395"/>
      <c r="E32" s="395"/>
      <c r="F32" s="395"/>
      <c r="G32" s="395"/>
      <c r="H32" s="397"/>
      <c r="I32" s="397"/>
      <c r="J32" s="397"/>
      <c r="K32" s="397"/>
      <c r="L32" s="397"/>
      <c r="M32" s="1310" t="s">
        <v>867</v>
      </c>
      <c r="N32" s="1311"/>
      <c r="O32" s="1311"/>
      <c r="P32" s="1311"/>
      <c r="Q32" s="1311"/>
      <c r="R32" s="1311"/>
      <c r="S32" s="1311"/>
      <c r="T32" s="1311"/>
      <c r="U32" s="1311"/>
      <c r="V32" s="1311"/>
      <c r="W32" s="1311"/>
      <c r="X32" s="1311"/>
      <c r="Y32" s="1311"/>
      <c r="Z32" s="1311"/>
      <c r="AA32" s="1311"/>
      <c r="AB32" s="1311"/>
      <c r="AC32" s="1311"/>
      <c r="AD32" s="1312"/>
      <c r="AE32" s="1301" t="s">
        <v>868</v>
      </c>
      <c r="AF32" s="1311"/>
      <c r="AG32" s="1311"/>
      <c r="AH32" s="1311"/>
      <c r="AI32" s="1311"/>
      <c r="AJ32" s="1311"/>
      <c r="AK32" s="1311"/>
      <c r="AL32" s="1311"/>
      <c r="AM32" s="1311"/>
      <c r="AN32" s="1311"/>
      <c r="AO32" s="1311"/>
      <c r="AP32" s="1311"/>
      <c r="AQ32" s="1311"/>
      <c r="AR32" s="1311"/>
      <c r="AS32" s="1311"/>
      <c r="AT32" s="1311"/>
      <c r="AU32" s="1311"/>
      <c r="AV32" s="1312"/>
      <c r="AW32" s="1316" t="s">
        <v>866</v>
      </c>
      <c r="AX32" s="1317"/>
      <c r="AY32" s="1317"/>
      <c r="AZ32" s="1317"/>
      <c r="BA32" s="1317"/>
      <c r="BB32" s="1317"/>
      <c r="BC32" s="1317"/>
      <c r="BD32" s="1317"/>
      <c r="BE32" s="1318"/>
    </row>
    <row r="33" spans="3:57" s="70" customFormat="1" ht="9.9499999999999993" customHeight="1" x14ac:dyDescent="0.2">
      <c r="C33" s="396"/>
      <c r="D33" s="395"/>
      <c r="E33" s="395"/>
      <c r="F33" s="395"/>
      <c r="G33" s="395"/>
      <c r="H33" s="397"/>
      <c r="I33" s="397"/>
      <c r="J33" s="397"/>
      <c r="K33" s="397"/>
      <c r="L33" s="397"/>
      <c r="M33" s="1313"/>
      <c r="N33" s="1314"/>
      <c r="O33" s="1314"/>
      <c r="P33" s="1314"/>
      <c r="Q33" s="1314"/>
      <c r="R33" s="1314"/>
      <c r="S33" s="1314"/>
      <c r="T33" s="1314"/>
      <c r="U33" s="1314"/>
      <c r="V33" s="1314"/>
      <c r="W33" s="1314"/>
      <c r="X33" s="1314"/>
      <c r="Y33" s="1314"/>
      <c r="Z33" s="1314"/>
      <c r="AA33" s="1314"/>
      <c r="AB33" s="1314"/>
      <c r="AC33" s="1314"/>
      <c r="AD33" s="1315"/>
      <c r="AE33" s="1320"/>
      <c r="AF33" s="1314"/>
      <c r="AG33" s="1314"/>
      <c r="AH33" s="1314"/>
      <c r="AI33" s="1314"/>
      <c r="AJ33" s="1314"/>
      <c r="AK33" s="1314"/>
      <c r="AL33" s="1314"/>
      <c r="AM33" s="1314"/>
      <c r="AN33" s="1314"/>
      <c r="AO33" s="1314"/>
      <c r="AP33" s="1314"/>
      <c r="AQ33" s="1314"/>
      <c r="AR33" s="1314"/>
      <c r="AS33" s="1314"/>
      <c r="AT33" s="1314"/>
      <c r="AU33" s="1314"/>
      <c r="AV33" s="1315"/>
      <c r="AW33" s="1282"/>
      <c r="AX33" s="1283"/>
      <c r="AY33" s="1283"/>
      <c r="AZ33" s="1283"/>
      <c r="BA33" s="1283"/>
      <c r="BB33" s="1283"/>
      <c r="BC33" s="1283"/>
      <c r="BD33" s="1283"/>
      <c r="BE33" s="1319"/>
    </row>
    <row r="34" spans="3:57" s="70" customFormat="1" ht="9.9499999999999993" customHeight="1" x14ac:dyDescent="0.2">
      <c r="C34" s="1287" t="s">
        <v>854</v>
      </c>
      <c r="D34" s="1288"/>
      <c r="E34" s="1288"/>
      <c r="F34" s="1288"/>
      <c r="G34" s="1288"/>
      <c r="H34" s="1288"/>
      <c r="I34" s="1288"/>
      <c r="J34" s="1288"/>
      <c r="K34" s="1288"/>
      <c r="L34" s="1288"/>
      <c r="M34" s="1307" t="s">
        <v>856</v>
      </c>
      <c r="N34" s="1308"/>
      <c r="O34" s="1308"/>
      <c r="P34" s="1308"/>
      <c r="Q34" s="1308"/>
      <c r="R34" s="1309"/>
      <c r="S34" s="1279" t="s">
        <v>858</v>
      </c>
      <c r="T34" s="1308"/>
      <c r="U34" s="1308"/>
      <c r="V34" s="1308"/>
      <c r="W34" s="1308"/>
      <c r="X34" s="1309"/>
      <c r="Y34" s="1279" t="s">
        <v>860</v>
      </c>
      <c r="Z34" s="1308"/>
      <c r="AA34" s="1308"/>
      <c r="AB34" s="1308"/>
      <c r="AC34" s="1308"/>
      <c r="AD34" s="1309"/>
      <c r="AE34" s="1279" t="s">
        <v>862</v>
      </c>
      <c r="AF34" s="1308"/>
      <c r="AG34" s="1308"/>
      <c r="AH34" s="1308"/>
      <c r="AI34" s="1308"/>
      <c r="AJ34" s="1309"/>
      <c r="AK34" s="1279" t="s">
        <v>863</v>
      </c>
      <c r="AL34" s="1164"/>
      <c r="AM34" s="1164"/>
      <c r="AN34" s="1164"/>
      <c r="AO34" s="1164"/>
      <c r="AP34" s="1165"/>
      <c r="AQ34" s="1279" t="s">
        <v>864</v>
      </c>
      <c r="AR34" s="1164"/>
      <c r="AS34" s="1164"/>
      <c r="AT34" s="1164"/>
      <c r="AU34" s="1164"/>
      <c r="AV34" s="1165"/>
      <c r="AW34" s="1282"/>
      <c r="AX34" s="1283"/>
      <c r="AY34" s="1283"/>
      <c r="AZ34" s="1283"/>
      <c r="BA34" s="1283"/>
      <c r="BB34" s="1283"/>
      <c r="BC34" s="1283"/>
      <c r="BD34" s="1283"/>
      <c r="BE34" s="1319"/>
    </row>
    <row r="35" spans="3:57" s="70" customFormat="1" ht="9.9499999999999993" customHeight="1" x14ac:dyDescent="0.2">
      <c r="C35" s="1287" t="s">
        <v>6</v>
      </c>
      <c r="D35" s="1288"/>
      <c r="E35" s="1288"/>
      <c r="F35" s="1288"/>
      <c r="G35" s="1288"/>
      <c r="H35" s="1288"/>
      <c r="I35" s="1288"/>
      <c r="J35" s="1288"/>
      <c r="K35" s="1288"/>
      <c r="L35" s="1288"/>
      <c r="M35" s="1330" t="s">
        <v>857</v>
      </c>
      <c r="N35" s="768"/>
      <c r="O35" s="768"/>
      <c r="P35" s="768"/>
      <c r="Q35" s="768"/>
      <c r="R35" s="1327"/>
      <c r="S35" s="1282" t="s">
        <v>859</v>
      </c>
      <c r="T35" s="768"/>
      <c r="U35" s="768"/>
      <c r="V35" s="768"/>
      <c r="W35" s="768"/>
      <c r="X35" s="1327"/>
      <c r="Y35" s="1282" t="s">
        <v>861</v>
      </c>
      <c r="Z35" s="768"/>
      <c r="AA35" s="768"/>
      <c r="AB35" s="768"/>
      <c r="AC35" s="768"/>
      <c r="AD35" s="1327"/>
      <c r="AE35" s="1282" t="s">
        <v>865</v>
      </c>
      <c r="AF35" s="768"/>
      <c r="AG35" s="768"/>
      <c r="AH35" s="768"/>
      <c r="AI35" s="768"/>
      <c r="AJ35" s="1327"/>
      <c r="AK35" s="1282" t="s">
        <v>859</v>
      </c>
      <c r="AL35" s="1283"/>
      <c r="AM35" s="1283"/>
      <c r="AN35" s="1283"/>
      <c r="AO35" s="1283"/>
      <c r="AP35" s="1284"/>
      <c r="AQ35" s="1282" t="s">
        <v>861</v>
      </c>
      <c r="AR35" s="1283"/>
      <c r="AS35" s="1283"/>
      <c r="AT35" s="1283"/>
      <c r="AU35" s="1283"/>
      <c r="AV35" s="1284"/>
      <c r="AW35" s="1282"/>
      <c r="AX35" s="1283"/>
      <c r="AY35" s="1283"/>
      <c r="AZ35" s="1283"/>
      <c r="BA35" s="1283"/>
      <c r="BB35" s="1283"/>
      <c r="BC35" s="1283"/>
      <c r="BD35" s="1283"/>
      <c r="BE35" s="1319"/>
    </row>
    <row r="36" spans="3:57" s="70" customFormat="1" ht="9.9499999999999993" customHeight="1" thickBot="1" x14ac:dyDescent="0.25">
      <c r="C36" s="1325"/>
      <c r="D36" s="1326"/>
      <c r="E36" s="1326"/>
      <c r="F36" s="1326"/>
      <c r="G36" s="1326"/>
      <c r="H36" s="1326"/>
      <c r="I36" s="1326"/>
      <c r="J36" s="1326"/>
      <c r="K36" s="1326"/>
      <c r="L36" s="1326"/>
      <c r="M36" s="1331"/>
      <c r="N36" s="1329"/>
      <c r="O36" s="768"/>
      <c r="P36" s="768"/>
      <c r="Q36" s="768"/>
      <c r="R36" s="1327"/>
      <c r="S36" s="1328"/>
      <c r="T36" s="1329"/>
      <c r="U36" s="768"/>
      <c r="V36" s="768"/>
      <c r="W36" s="768"/>
      <c r="X36" s="1327"/>
      <c r="Y36" s="1328"/>
      <c r="Z36" s="1329"/>
      <c r="AA36" s="768"/>
      <c r="AB36" s="768"/>
      <c r="AC36" s="768"/>
      <c r="AD36" s="1327"/>
      <c r="AE36" s="1328"/>
      <c r="AF36" s="1329"/>
      <c r="AG36" s="768"/>
      <c r="AH36" s="768"/>
      <c r="AI36" s="768"/>
      <c r="AJ36" s="1327"/>
      <c r="AK36" s="1285"/>
      <c r="AL36" s="1286"/>
      <c r="AM36" s="1283"/>
      <c r="AN36" s="1283"/>
      <c r="AO36" s="1283"/>
      <c r="AP36" s="1284"/>
      <c r="AQ36" s="1285"/>
      <c r="AR36" s="1286"/>
      <c r="AS36" s="1283"/>
      <c r="AT36" s="1283"/>
      <c r="AU36" s="1283"/>
      <c r="AV36" s="1284"/>
      <c r="AW36" s="1285"/>
      <c r="AX36" s="1286"/>
      <c r="AY36" s="1283"/>
      <c r="AZ36" s="1283"/>
      <c r="BA36" s="1283"/>
      <c r="BB36" s="1283"/>
      <c r="BC36" s="1283"/>
      <c r="BD36" s="1283"/>
      <c r="BE36" s="1319"/>
    </row>
    <row r="37" spans="3:57" s="70" customFormat="1" ht="15" customHeight="1" thickBot="1" x14ac:dyDescent="0.25">
      <c r="C37" s="1278" t="s">
        <v>765</v>
      </c>
      <c r="D37" s="1094"/>
      <c r="E37" s="1094"/>
      <c r="F37" s="1094"/>
      <c r="G37" s="1094"/>
      <c r="H37" s="1094"/>
      <c r="I37" s="1094"/>
      <c r="J37" s="1094"/>
      <c r="K37" s="1094"/>
      <c r="L37" s="1094"/>
      <c r="M37" s="1280" t="s">
        <v>869</v>
      </c>
      <c r="N37" s="1281"/>
      <c r="O37" s="1251"/>
      <c r="P37" s="1251"/>
      <c r="Q37" s="1251"/>
      <c r="R37" s="1251"/>
      <c r="S37" s="1280" t="s">
        <v>880</v>
      </c>
      <c r="T37" s="1281"/>
      <c r="U37" s="1251"/>
      <c r="V37" s="1251"/>
      <c r="W37" s="1251"/>
      <c r="X37" s="1251"/>
      <c r="Y37" s="1280" t="s">
        <v>891</v>
      </c>
      <c r="Z37" s="1281"/>
      <c r="AA37" s="1251"/>
      <c r="AB37" s="1251"/>
      <c r="AC37" s="1251"/>
      <c r="AD37" s="1251"/>
      <c r="AE37" s="1280" t="s">
        <v>932</v>
      </c>
      <c r="AF37" s="1281"/>
      <c r="AG37" s="1251"/>
      <c r="AH37" s="1251"/>
      <c r="AI37" s="1251"/>
      <c r="AJ37" s="1251"/>
      <c r="AK37" s="1280" t="s">
        <v>931</v>
      </c>
      <c r="AL37" s="1281"/>
      <c r="AM37" s="1251"/>
      <c r="AN37" s="1251"/>
      <c r="AO37" s="1251"/>
      <c r="AP37" s="1251"/>
      <c r="AQ37" s="1280" t="s">
        <v>912</v>
      </c>
      <c r="AR37" s="1281"/>
      <c r="AS37" s="1251"/>
      <c r="AT37" s="1251"/>
      <c r="AU37" s="1251"/>
      <c r="AV37" s="1251"/>
      <c r="AW37" s="1280" t="s">
        <v>911</v>
      </c>
      <c r="AX37" s="1281"/>
      <c r="AY37" s="1251"/>
      <c r="AZ37" s="1251"/>
      <c r="BA37" s="1251"/>
      <c r="BB37" s="1251"/>
      <c r="BC37" s="1251"/>
      <c r="BD37" s="1251"/>
      <c r="BE37" s="1251"/>
    </row>
    <row r="38" spans="3:57" s="70" customFormat="1" ht="15" customHeight="1" thickBot="1" x14ac:dyDescent="0.25">
      <c r="C38" s="1277" t="s">
        <v>766</v>
      </c>
      <c r="D38" s="1183"/>
      <c r="E38" s="1183"/>
      <c r="F38" s="1183"/>
      <c r="G38" s="1183"/>
      <c r="H38" s="1183"/>
      <c r="I38" s="1183"/>
      <c r="J38" s="1183"/>
      <c r="K38" s="1183"/>
      <c r="L38" s="1183"/>
      <c r="M38" s="1275" t="s">
        <v>870</v>
      </c>
      <c r="N38" s="1276"/>
      <c r="O38" s="1251"/>
      <c r="P38" s="1251"/>
      <c r="Q38" s="1251"/>
      <c r="R38" s="1251"/>
      <c r="S38" s="1275" t="s">
        <v>881</v>
      </c>
      <c r="T38" s="1276"/>
      <c r="U38" s="1251"/>
      <c r="V38" s="1251"/>
      <c r="W38" s="1251"/>
      <c r="X38" s="1251"/>
      <c r="Y38" s="1275" t="s">
        <v>892</v>
      </c>
      <c r="Z38" s="1276"/>
      <c r="AA38" s="1251"/>
      <c r="AB38" s="1251"/>
      <c r="AC38" s="1251"/>
      <c r="AD38" s="1251"/>
      <c r="AE38" s="1275" t="s">
        <v>933</v>
      </c>
      <c r="AF38" s="1276"/>
      <c r="AG38" s="1251"/>
      <c r="AH38" s="1251"/>
      <c r="AI38" s="1251"/>
      <c r="AJ38" s="1251"/>
      <c r="AK38" s="1275" t="s">
        <v>930</v>
      </c>
      <c r="AL38" s="1276"/>
      <c r="AM38" s="1251"/>
      <c r="AN38" s="1251"/>
      <c r="AO38" s="1251"/>
      <c r="AP38" s="1251"/>
      <c r="AQ38" s="1275" t="s">
        <v>913</v>
      </c>
      <c r="AR38" s="1276"/>
      <c r="AS38" s="1251"/>
      <c r="AT38" s="1251"/>
      <c r="AU38" s="1251"/>
      <c r="AV38" s="1251"/>
      <c r="AW38" s="1275" t="s">
        <v>910</v>
      </c>
      <c r="AX38" s="1276"/>
      <c r="AY38" s="1251"/>
      <c r="AZ38" s="1251"/>
      <c r="BA38" s="1251"/>
      <c r="BB38" s="1251"/>
      <c r="BC38" s="1251"/>
      <c r="BD38" s="1251"/>
      <c r="BE38" s="1251"/>
    </row>
    <row r="39" spans="3:57" s="70" customFormat="1" ht="15" customHeight="1" x14ac:dyDescent="0.2">
      <c r="C39" s="1270" t="s">
        <v>454</v>
      </c>
      <c r="D39" s="1076"/>
      <c r="E39" s="1076"/>
      <c r="F39" s="1076"/>
      <c r="G39" s="1076"/>
      <c r="H39" s="1076"/>
      <c r="I39" s="1076"/>
      <c r="J39" s="1076"/>
      <c r="K39" s="1076"/>
      <c r="L39" s="1076"/>
      <c r="M39" s="1273" t="s">
        <v>871</v>
      </c>
      <c r="N39" s="1274"/>
      <c r="O39" s="1251"/>
      <c r="P39" s="1251"/>
      <c r="Q39" s="1251"/>
      <c r="R39" s="1251"/>
      <c r="S39" s="1273" t="s">
        <v>882</v>
      </c>
      <c r="T39" s="1274"/>
      <c r="U39" s="1251"/>
      <c r="V39" s="1251"/>
      <c r="W39" s="1251"/>
      <c r="X39" s="1251"/>
      <c r="Y39" s="1273" t="s">
        <v>893</v>
      </c>
      <c r="Z39" s="1274"/>
      <c r="AA39" s="1251"/>
      <c r="AB39" s="1251"/>
      <c r="AC39" s="1251"/>
      <c r="AD39" s="1251"/>
      <c r="AE39" s="1273" t="s">
        <v>934</v>
      </c>
      <c r="AF39" s="1274"/>
      <c r="AG39" s="1251"/>
      <c r="AH39" s="1251"/>
      <c r="AI39" s="1251"/>
      <c r="AJ39" s="1251"/>
      <c r="AK39" s="1273" t="s">
        <v>929</v>
      </c>
      <c r="AL39" s="1274"/>
      <c r="AM39" s="1251"/>
      <c r="AN39" s="1251"/>
      <c r="AO39" s="1251"/>
      <c r="AP39" s="1251"/>
      <c r="AQ39" s="1273" t="s">
        <v>914</v>
      </c>
      <c r="AR39" s="1274"/>
      <c r="AS39" s="1251"/>
      <c r="AT39" s="1251"/>
      <c r="AU39" s="1251"/>
      <c r="AV39" s="1251"/>
      <c r="AW39" s="1273" t="s">
        <v>909</v>
      </c>
      <c r="AX39" s="1274"/>
      <c r="AY39" s="1251"/>
      <c r="AZ39" s="1251"/>
      <c r="BA39" s="1251"/>
      <c r="BB39" s="1251"/>
      <c r="BC39" s="1251"/>
      <c r="BD39" s="1251"/>
      <c r="BE39" s="1251"/>
    </row>
    <row r="40" spans="3:57" s="70" customFormat="1" ht="15" customHeight="1" x14ac:dyDescent="0.2">
      <c r="C40" s="1270" t="s">
        <v>458</v>
      </c>
      <c r="D40" s="1076"/>
      <c r="E40" s="1076"/>
      <c r="F40" s="1076"/>
      <c r="G40" s="1076"/>
      <c r="H40" s="1076"/>
      <c r="I40" s="1076"/>
      <c r="J40" s="1076"/>
      <c r="K40" s="1076"/>
      <c r="L40" s="1076"/>
      <c r="M40" s="1046" t="s">
        <v>872</v>
      </c>
      <c r="N40" s="1249"/>
      <c r="O40" s="1251"/>
      <c r="P40" s="1251"/>
      <c r="Q40" s="1251"/>
      <c r="R40" s="1251"/>
      <c r="S40" s="1046" t="s">
        <v>883</v>
      </c>
      <c r="T40" s="1249"/>
      <c r="U40" s="1251"/>
      <c r="V40" s="1251"/>
      <c r="W40" s="1251"/>
      <c r="X40" s="1251"/>
      <c r="Y40" s="1046" t="s">
        <v>894</v>
      </c>
      <c r="Z40" s="1249"/>
      <c r="AA40" s="1251"/>
      <c r="AB40" s="1251"/>
      <c r="AC40" s="1251"/>
      <c r="AD40" s="1251"/>
      <c r="AE40" s="1046" t="s">
        <v>935</v>
      </c>
      <c r="AF40" s="1249"/>
      <c r="AG40" s="1251"/>
      <c r="AH40" s="1251"/>
      <c r="AI40" s="1251"/>
      <c r="AJ40" s="1251"/>
      <c r="AK40" s="1046" t="s">
        <v>928</v>
      </c>
      <c r="AL40" s="1249"/>
      <c r="AM40" s="1251"/>
      <c r="AN40" s="1251"/>
      <c r="AO40" s="1251"/>
      <c r="AP40" s="1251"/>
      <c r="AQ40" s="1046" t="s">
        <v>915</v>
      </c>
      <c r="AR40" s="1249"/>
      <c r="AS40" s="1251"/>
      <c r="AT40" s="1251"/>
      <c r="AU40" s="1251"/>
      <c r="AV40" s="1251"/>
      <c r="AW40" s="1046" t="s">
        <v>908</v>
      </c>
      <c r="AX40" s="1249"/>
      <c r="AY40" s="1251"/>
      <c r="AZ40" s="1251"/>
      <c r="BA40" s="1251"/>
      <c r="BB40" s="1251"/>
      <c r="BC40" s="1251"/>
      <c r="BD40" s="1251"/>
      <c r="BE40" s="1251"/>
    </row>
    <row r="41" spans="3:57" s="70" customFormat="1" ht="15" customHeight="1" x14ac:dyDescent="0.2">
      <c r="C41" s="1270" t="s">
        <v>466</v>
      </c>
      <c r="D41" s="1076"/>
      <c r="E41" s="1076"/>
      <c r="F41" s="1076"/>
      <c r="G41" s="1076"/>
      <c r="H41" s="1076"/>
      <c r="I41" s="1076"/>
      <c r="J41" s="1076"/>
      <c r="K41" s="1076"/>
      <c r="L41" s="1076"/>
      <c r="M41" s="1046" t="s">
        <v>873</v>
      </c>
      <c r="N41" s="1249"/>
      <c r="O41" s="1251"/>
      <c r="P41" s="1251"/>
      <c r="Q41" s="1251"/>
      <c r="R41" s="1251"/>
      <c r="S41" s="1046" t="s">
        <v>954</v>
      </c>
      <c r="T41" s="1249"/>
      <c r="U41" s="1251"/>
      <c r="V41" s="1251"/>
      <c r="W41" s="1251"/>
      <c r="X41" s="1251"/>
      <c r="Y41" s="1046" t="s">
        <v>895</v>
      </c>
      <c r="Z41" s="1249"/>
      <c r="AA41" s="1251"/>
      <c r="AB41" s="1251"/>
      <c r="AC41" s="1251"/>
      <c r="AD41" s="1251"/>
      <c r="AE41" s="1046" t="s">
        <v>936</v>
      </c>
      <c r="AF41" s="1249"/>
      <c r="AG41" s="1251"/>
      <c r="AH41" s="1251"/>
      <c r="AI41" s="1251"/>
      <c r="AJ41" s="1251"/>
      <c r="AK41" s="1046" t="s">
        <v>927</v>
      </c>
      <c r="AL41" s="1249"/>
      <c r="AM41" s="1251"/>
      <c r="AN41" s="1251"/>
      <c r="AO41" s="1251"/>
      <c r="AP41" s="1251"/>
      <c r="AQ41" s="1046" t="s">
        <v>916</v>
      </c>
      <c r="AR41" s="1249"/>
      <c r="AS41" s="1251"/>
      <c r="AT41" s="1251"/>
      <c r="AU41" s="1251"/>
      <c r="AV41" s="1251"/>
      <c r="AW41" s="1046" t="s">
        <v>907</v>
      </c>
      <c r="AX41" s="1249"/>
      <c r="AY41" s="1251"/>
      <c r="AZ41" s="1251"/>
      <c r="BA41" s="1251"/>
      <c r="BB41" s="1251"/>
      <c r="BC41" s="1251"/>
      <c r="BD41" s="1251"/>
      <c r="BE41" s="1251"/>
    </row>
    <row r="42" spans="3:57" s="70" customFormat="1" ht="15" customHeight="1" x14ac:dyDescent="0.2">
      <c r="C42" s="1270" t="s">
        <v>579</v>
      </c>
      <c r="D42" s="1076"/>
      <c r="E42" s="1076"/>
      <c r="F42" s="1076"/>
      <c r="G42" s="1076"/>
      <c r="H42" s="1076"/>
      <c r="I42" s="1076"/>
      <c r="J42" s="1076"/>
      <c r="K42" s="1076"/>
      <c r="L42" s="1076"/>
      <c r="M42" s="1046" t="s">
        <v>874</v>
      </c>
      <c r="N42" s="1249"/>
      <c r="O42" s="1251"/>
      <c r="P42" s="1251"/>
      <c r="Q42" s="1251"/>
      <c r="R42" s="1251"/>
      <c r="S42" s="1046" t="s">
        <v>885</v>
      </c>
      <c r="T42" s="1249"/>
      <c r="U42" s="1251"/>
      <c r="V42" s="1251"/>
      <c r="W42" s="1251"/>
      <c r="X42" s="1251"/>
      <c r="Y42" s="1046" t="s">
        <v>896</v>
      </c>
      <c r="Z42" s="1249"/>
      <c r="AA42" s="1251"/>
      <c r="AB42" s="1251"/>
      <c r="AC42" s="1251"/>
      <c r="AD42" s="1251"/>
      <c r="AE42" s="1046" t="s">
        <v>937</v>
      </c>
      <c r="AF42" s="1249"/>
      <c r="AG42" s="1251"/>
      <c r="AH42" s="1251"/>
      <c r="AI42" s="1251"/>
      <c r="AJ42" s="1251"/>
      <c r="AK42" s="1046" t="s">
        <v>926</v>
      </c>
      <c r="AL42" s="1249"/>
      <c r="AM42" s="1251"/>
      <c r="AN42" s="1251"/>
      <c r="AO42" s="1251"/>
      <c r="AP42" s="1251"/>
      <c r="AQ42" s="1046" t="s">
        <v>917</v>
      </c>
      <c r="AR42" s="1249"/>
      <c r="AS42" s="1251"/>
      <c r="AT42" s="1251"/>
      <c r="AU42" s="1251"/>
      <c r="AV42" s="1251"/>
      <c r="AW42" s="1046" t="s">
        <v>906</v>
      </c>
      <c r="AX42" s="1249"/>
      <c r="AY42" s="1251"/>
      <c r="AZ42" s="1251"/>
      <c r="BA42" s="1251"/>
      <c r="BB42" s="1251"/>
      <c r="BC42" s="1251"/>
      <c r="BD42" s="1251"/>
      <c r="BE42" s="1251"/>
    </row>
    <row r="43" spans="3:57" s="70" customFormat="1" ht="15" customHeight="1" x14ac:dyDescent="0.2">
      <c r="C43" s="1270" t="s">
        <v>855</v>
      </c>
      <c r="D43" s="1076"/>
      <c r="E43" s="1076"/>
      <c r="F43" s="1076"/>
      <c r="G43" s="1076"/>
      <c r="H43" s="1076"/>
      <c r="I43" s="1076"/>
      <c r="J43" s="1076"/>
      <c r="K43" s="1076"/>
      <c r="L43" s="1076"/>
      <c r="M43" s="1046" t="s">
        <v>875</v>
      </c>
      <c r="N43" s="1249"/>
      <c r="O43" s="1251"/>
      <c r="P43" s="1251"/>
      <c r="Q43" s="1251"/>
      <c r="R43" s="1251"/>
      <c r="S43" s="1046" t="s">
        <v>886</v>
      </c>
      <c r="T43" s="1249"/>
      <c r="U43" s="1251"/>
      <c r="V43" s="1251"/>
      <c r="W43" s="1251"/>
      <c r="X43" s="1251"/>
      <c r="Y43" s="1046" t="s">
        <v>897</v>
      </c>
      <c r="Z43" s="1249"/>
      <c r="AA43" s="1251"/>
      <c r="AB43" s="1251"/>
      <c r="AC43" s="1251"/>
      <c r="AD43" s="1251"/>
      <c r="AE43" s="1046" t="s">
        <v>938</v>
      </c>
      <c r="AF43" s="1249"/>
      <c r="AG43" s="1251"/>
      <c r="AH43" s="1251"/>
      <c r="AI43" s="1251"/>
      <c r="AJ43" s="1251"/>
      <c r="AK43" s="1046" t="s">
        <v>925</v>
      </c>
      <c r="AL43" s="1249"/>
      <c r="AM43" s="1251"/>
      <c r="AN43" s="1251"/>
      <c r="AO43" s="1251"/>
      <c r="AP43" s="1251"/>
      <c r="AQ43" s="1046" t="s">
        <v>884</v>
      </c>
      <c r="AR43" s="1249"/>
      <c r="AS43" s="1251"/>
      <c r="AT43" s="1251"/>
      <c r="AU43" s="1251"/>
      <c r="AV43" s="1251"/>
      <c r="AW43" s="1046" t="s">
        <v>905</v>
      </c>
      <c r="AX43" s="1249"/>
      <c r="AY43" s="1251"/>
      <c r="AZ43" s="1251"/>
      <c r="BA43" s="1251"/>
      <c r="BB43" s="1251"/>
      <c r="BC43" s="1251"/>
      <c r="BD43" s="1251"/>
      <c r="BE43" s="1251"/>
    </row>
    <row r="44" spans="3:57" s="70" customFormat="1" ht="15" customHeight="1" x14ac:dyDescent="0.2">
      <c r="C44" s="1270" t="s">
        <v>477</v>
      </c>
      <c r="D44" s="1076"/>
      <c r="E44" s="1076"/>
      <c r="F44" s="1076"/>
      <c r="G44" s="1076"/>
      <c r="H44" s="1076"/>
      <c r="I44" s="1076"/>
      <c r="J44" s="1076"/>
      <c r="K44" s="1076"/>
      <c r="L44" s="1076"/>
      <c r="M44" s="1046" t="s">
        <v>876</v>
      </c>
      <c r="N44" s="1249"/>
      <c r="O44" s="1251"/>
      <c r="P44" s="1251"/>
      <c r="Q44" s="1251"/>
      <c r="R44" s="1251"/>
      <c r="S44" s="1046" t="s">
        <v>887</v>
      </c>
      <c r="T44" s="1249"/>
      <c r="U44" s="1251"/>
      <c r="V44" s="1251"/>
      <c r="W44" s="1251"/>
      <c r="X44" s="1251"/>
      <c r="Y44" s="1046" t="s">
        <v>898</v>
      </c>
      <c r="Z44" s="1249"/>
      <c r="AA44" s="1251"/>
      <c r="AB44" s="1251"/>
      <c r="AC44" s="1251"/>
      <c r="AD44" s="1251"/>
      <c r="AE44" s="1046" t="s">
        <v>939</v>
      </c>
      <c r="AF44" s="1249"/>
      <c r="AG44" s="1251"/>
      <c r="AH44" s="1251"/>
      <c r="AI44" s="1251"/>
      <c r="AJ44" s="1251"/>
      <c r="AK44" s="1046" t="s">
        <v>924</v>
      </c>
      <c r="AL44" s="1249"/>
      <c r="AM44" s="1251"/>
      <c r="AN44" s="1251"/>
      <c r="AO44" s="1251"/>
      <c r="AP44" s="1251"/>
      <c r="AQ44" s="1046" t="s">
        <v>918</v>
      </c>
      <c r="AR44" s="1249"/>
      <c r="AS44" s="1251"/>
      <c r="AT44" s="1251"/>
      <c r="AU44" s="1251"/>
      <c r="AV44" s="1251"/>
      <c r="AW44" s="1046" t="s">
        <v>904</v>
      </c>
      <c r="AX44" s="1249"/>
      <c r="AY44" s="1251"/>
      <c r="AZ44" s="1251"/>
      <c r="BA44" s="1251"/>
      <c r="BB44" s="1251"/>
      <c r="BC44" s="1251"/>
      <c r="BD44" s="1251"/>
      <c r="BE44" s="1251"/>
    </row>
    <row r="45" spans="3:57" s="70" customFormat="1" ht="15" customHeight="1" x14ac:dyDescent="0.2">
      <c r="C45" s="1270" t="s">
        <v>481</v>
      </c>
      <c r="D45" s="1076"/>
      <c r="E45" s="1076"/>
      <c r="F45" s="1076"/>
      <c r="G45" s="1076"/>
      <c r="H45" s="1076"/>
      <c r="I45" s="1076"/>
      <c r="J45" s="1076"/>
      <c r="K45" s="1076"/>
      <c r="L45" s="1076"/>
      <c r="M45" s="1046" t="s">
        <v>877</v>
      </c>
      <c r="N45" s="1249"/>
      <c r="O45" s="1251"/>
      <c r="P45" s="1251"/>
      <c r="Q45" s="1251"/>
      <c r="R45" s="1251"/>
      <c r="S45" s="1046" t="s">
        <v>888</v>
      </c>
      <c r="T45" s="1249"/>
      <c r="U45" s="1251"/>
      <c r="V45" s="1251"/>
      <c r="W45" s="1251"/>
      <c r="X45" s="1251"/>
      <c r="Y45" s="1046" t="s">
        <v>956</v>
      </c>
      <c r="Z45" s="1249"/>
      <c r="AA45" s="1251"/>
      <c r="AB45" s="1251"/>
      <c r="AC45" s="1251"/>
      <c r="AD45" s="1251"/>
      <c r="AE45" s="1046" t="s">
        <v>940</v>
      </c>
      <c r="AF45" s="1249"/>
      <c r="AG45" s="1251"/>
      <c r="AH45" s="1251"/>
      <c r="AI45" s="1251"/>
      <c r="AJ45" s="1251"/>
      <c r="AK45" s="1046" t="s">
        <v>923</v>
      </c>
      <c r="AL45" s="1249"/>
      <c r="AM45" s="1251"/>
      <c r="AN45" s="1251"/>
      <c r="AO45" s="1251"/>
      <c r="AP45" s="1251"/>
      <c r="AQ45" s="1046" t="s">
        <v>919</v>
      </c>
      <c r="AR45" s="1249"/>
      <c r="AS45" s="1251"/>
      <c r="AT45" s="1251"/>
      <c r="AU45" s="1251"/>
      <c r="AV45" s="1251"/>
      <c r="AW45" s="1046" t="s">
        <v>903</v>
      </c>
      <c r="AX45" s="1249"/>
      <c r="AY45" s="1251"/>
      <c r="AZ45" s="1251"/>
      <c r="BA45" s="1251"/>
      <c r="BB45" s="1251"/>
      <c r="BC45" s="1251"/>
      <c r="BD45" s="1251"/>
      <c r="BE45" s="1251"/>
    </row>
    <row r="46" spans="3:57" s="70" customFormat="1" ht="15" customHeight="1" x14ac:dyDescent="0.2">
      <c r="C46" s="1270" t="s">
        <v>767</v>
      </c>
      <c r="D46" s="1076"/>
      <c r="E46" s="1076"/>
      <c r="F46" s="1076"/>
      <c r="G46" s="1076"/>
      <c r="H46" s="1076"/>
      <c r="I46" s="1076"/>
      <c r="J46" s="1076"/>
      <c r="K46" s="1076"/>
      <c r="L46" s="1077"/>
      <c r="M46" s="1046" t="s">
        <v>878</v>
      </c>
      <c r="N46" s="1249"/>
      <c r="O46" s="1251"/>
      <c r="P46" s="1251"/>
      <c r="Q46" s="1251"/>
      <c r="R46" s="1251"/>
      <c r="S46" s="1046" t="s">
        <v>889</v>
      </c>
      <c r="T46" s="1249"/>
      <c r="U46" s="1251"/>
      <c r="V46" s="1251"/>
      <c r="W46" s="1251"/>
      <c r="X46" s="1251"/>
      <c r="Y46" s="1046" t="s">
        <v>899</v>
      </c>
      <c r="Z46" s="1249"/>
      <c r="AA46" s="1251"/>
      <c r="AB46" s="1251"/>
      <c r="AC46" s="1251"/>
      <c r="AD46" s="1251"/>
      <c r="AE46" s="1046" t="s">
        <v>941</v>
      </c>
      <c r="AF46" s="1249"/>
      <c r="AG46" s="1251"/>
      <c r="AH46" s="1251"/>
      <c r="AI46" s="1251"/>
      <c r="AJ46" s="1251"/>
      <c r="AK46" s="1046" t="s">
        <v>955</v>
      </c>
      <c r="AL46" s="1249"/>
      <c r="AM46" s="1251"/>
      <c r="AN46" s="1251"/>
      <c r="AO46" s="1251"/>
      <c r="AP46" s="1251"/>
      <c r="AQ46" s="1046" t="s">
        <v>920</v>
      </c>
      <c r="AR46" s="1249"/>
      <c r="AS46" s="1251"/>
      <c r="AT46" s="1251"/>
      <c r="AU46" s="1251"/>
      <c r="AV46" s="1251"/>
      <c r="AW46" s="1046" t="s">
        <v>902</v>
      </c>
      <c r="AX46" s="1249"/>
      <c r="AY46" s="1251"/>
      <c r="AZ46" s="1251"/>
      <c r="BA46" s="1251"/>
      <c r="BB46" s="1251"/>
      <c r="BC46" s="1251"/>
      <c r="BD46" s="1251"/>
      <c r="BE46" s="1251"/>
    </row>
    <row r="47" spans="3:57" s="70" customFormat="1" ht="15" customHeight="1" x14ac:dyDescent="0.2">
      <c r="C47" s="1271" t="s">
        <v>568</v>
      </c>
      <c r="D47" s="1272"/>
      <c r="E47" s="1272"/>
      <c r="F47" s="1272"/>
      <c r="G47" s="1272"/>
      <c r="H47" s="1272"/>
      <c r="I47" s="1272"/>
      <c r="J47" s="1272"/>
      <c r="K47" s="1272"/>
      <c r="L47" s="1272"/>
      <c r="M47" s="1046" t="s">
        <v>879</v>
      </c>
      <c r="N47" s="1249"/>
      <c r="O47" s="1251"/>
      <c r="P47" s="1251"/>
      <c r="Q47" s="1251"/>
      <c r="R47" s="1251"/>
      <c r="S47" s="1046" t="s">
        <v>890</v>
      </c>
      <c r="T47" s="1249"/>
      <c r="U47" s="1251"/>
      <c r="V47" s="1251"/>
      <c r="W47" s="1251"/>
      <c r="X47" s="1251"/>
      <c r="Y47" s="1046" t="s">
        <v>900</v>
      </c>
      <c r="Z47" s="1249"/>
      <c r="AA47" s="1251"/>
      <c r="AB47" s="1251"/>
      <c r="AC47" s="1251"/>
      <c r="AD47" s="1251"/>
      <c r="AE47" s="1046" t="s">
        <v>942</v>
      </c>
      <c r="AF47" s="1249"/>
      <c r="AG47" s="1251"/>
      <c r="AH47" s="1251"/>
      <c r="AI47" s="1251"/>
      <c r="AJ47" s="1251"/>
      <c r="AK47" s="1046" t="s">
        <v>922</v>
      </c>
      <c r="AL47" s="1249"/>
      <c r="AM47" s="1251"/>
      <c r="AN47" s="1251"/>
      <c r="AO47" s="1251"/>
      <c r="AP47" s="1251"/>
      <c r="AQ47" s="1046" t="s">
        <v>921</v>
      </c>
      <c r="AR47" s="1249"/>
      <c r="AS47" s="1251"/>
      <c r="AT47" s="1251"/>
      <c r="AU47" s="1251"/>
      <c r="AV47" s="1251"/>
      <c r="AW47" s="1046" t="s">
        <v>901</v>
      </c>
      <c r="AX47" s="1249"/>
      <c r="AY47" s="1251"/>
      <c r="AZ47" s="1251"/>
      <c r="BA47" s="1251"/>
      <c r="BB47" s="1251"/>
      <c r="BC47" s="1251"/>
      <c r="BD47" s="1251"/>
      <c r="BE47" s="1251"/>
    </row>
    <row r="48" spans="3:57" s="452" customFormat="1" ht="21.75" customHeight="1" x14ac:dyDescent="0.2">
      <c r="C48" s="1368" t="s">
        <v>2103</v>
      </c>
      <c r="D48" s="1369"/>
      <c r="E48" s="1369"/>
      <c r="F48" s="1369"/>
      <c r="G48" s="1369"/>
      <c r="H48" s="1369"/>
      <c r="I48" s="1369"/>
      <c r="J48" s="1369"/>
      <c r="K48" s="1369"/>
      <c r="L48" s="1370"/>
      <c r="M48" s="1046" t="s">
        <v>2104</v>
      </c>
      <c r="N48" s="1249"/>
      <c r="O48" s="1251"/>
      <c r="P48" s="1251"/>
      <c r="Q48" s="1251"/>
      <c r="R48" s="1251"/>
      <c r="S48" s="1373"/>
      <c r="T48" s="1374"/>
      <c r="U48" s="1371"/>
      <c r="V48" s="1371"/>
      <c r="W48" s="1371"/>
      <c r="X48" s="1371"/>
      <c r="Y48" s="453"/>
      <c r="Z48" s="453"/>
      <c r="AA48" s="1371"/>
      <c r="AB48" s="1371"/>
      <c r="AC48" s="1371"/>
      <c r="AD48" s="1372"/>
      <c r="AE48" s="1046" t="s">
        <v>2105</v>
      </c>
      <c r="AF48" s="1249"/>
      <c r="AG48" s="1251"/>
      <c r="AH48" s="1251"/>
      <c r="AI48" s="1251"/>
      <c r="AJ48" s="1251"/>
      <c r="AK48" s="1373"/>
      <c r="AL48" s="1374"/>
      <c r="AM48" s="1371"/>
      <c r="AN48" s="1371"/>
      <c r="AO48" s="1371"/>
      <c r="AP48" s="1371"/>
      <c r="AQ48" s="453"/>
      <c r="AR48" s="453"/>
      <c r="AS48" s="1371"/>
      <c r="AT48" s="1371"/>
      <c r="AU48" s="1371"/>
      <c r="AV48" s="1372"/>
      <c r="AW48" s="1046" t="s">
        <v>979</v>
      </c>
      <c r="AX48" s="1249"/>
      <c r="AY48" s="1251"/>
      <c r="AZ48" s="1251"/>
      <c r="BA48" s="1251"/>
      <c r="BB48" s="1251"/>
      <c r="BC48" s="1251"/>
      <c r="BD48" s="1251"/>
      <c r="BE48" s="1251"/>
    </row>
    <row r="49" spans="3:57" s="70" customFormat="1" ht="15" customHeight="1" x14ac:dyDescent="0.2">
      <c r="C49" s="1252" t="s">
        <v>2119</v>
      </c>
      <c r="D49" s="1253"/>
      <c r="E49" s="1253"/>
      <c r="F49" s="1253"/>
      <c r="G49" s="1253"/>
      <c r="H49" s="1253"/>
      <c r="I49" s="1253"/>
      <c r="J49" s="1253"/>
      <c r="K49" s="1253"/>
      <c r="L49" s="1253"/>
      <c r="M49" s="1046" t="s">
        <v>2106</v>
      </c>
      <c r="N49" s="1249"/>
      <c r="O49" s="1251"/>
      <c r="P49" s="1251"/>
      <c r="Q49" s="1251"/>
      <c r="R49" s="1251"/>
      <c r="S49" s="1036" t="s">
        <v>2107</v>
      </c>
      <c r="T49" s="1250"/>
      <c r="U49" s="1251"/>
      <c r="V49" s="1251"/>
      <c r="W49" s="1251"/>
      <c r="X49" s="1251"/>
      <c r="Y49" s="1036" t="s">
        <v>2108</v>
      </c>
      <c r="Z49" s="1250"/>
      <c r="AA49" s="1251"/>
      <c r="AB49" s="1251"/>
      <c r="AC49" s="1251"/>
      <c r="AD49" s="1251"/>
      <c r="AE49" s="1046" t="s">
        <v>2109</v>
      </c>
      <c r="AF49" s="1249"/>
      <c r="AG49" s="1251"/>
      <c r="AH49" s="1251"/>
      <c r="AI49" s="1251"/>
      <c r="AJ49" s="1251"/>
      <c r="AK49" s="1036" t="s">
        <v>2110</v>
      </c>
      <c r="AL49" s="1250"/>
      <c r="AM49" s="1251"/>
      <c r="AN49" s="1251"/>
      <c r="AO49" s="1251"/>
      <c r="AP49" s="1251"/>
      <c r="AQ49" s="1036" t="s">
        <v>2111</v>
      </c>
      <c r="AR49" s="1250"/>
      <c r="AS49" s="1251"/>
      <c r="AT49" s="1251"/>
      <c r="AU49" s="1251"/>
      <c r="AV49" s="1251"/>
      <c r="AW49" s="1036" t="s">
        <v>2112</v>
      </c>
      <c r="AX49" s="1250"/>
      <c r="AY49" s="1251"/>
      <c r="AZ49" s="1251"/>
      <c r="BA49" s="1251"/>
      <c r="BB49" s="1251"/>
      <c r="BC49" s="1251"/>
      <c r="BD49" s="1251"/>
      <c r="BE49" s="1251"/>
    </row>
    <row r="50" spans="3:57" s="70" customFormat="1" ht="17.25" customHeight="1" x14ac:dyDescent="0.2">
      <c r="C50" s="1268" t="s">
        <v>2116</v>
      </c>
      <c r="D50" s="1269"/>
      <c r="E50" s="1269"/>
      <c r="F50" s="1269"/>
      <c r="G50" s="1269"/>
      <c r="H50" s="1269"/>
      <c r="I50" s="1269"/>
      <c r="J50" s="1269"/>
      <c r="K50" s="1269"/>
      <c r="L50" s="1269"/>
      <c r="M50" s="1046" t="s">
        <v>2113</v>
      </c>
      <c r="N50" s="1249"/>
      <c r="O50" s="1267"/>
      <c r="P50" s="1027"/>
      <c r="Q50" s="1027"/>
      <c r="R50" s="1027"/>
      <c r="S50" s="1027"/>
      <c r="T50" s="1028"/>
      <c r="U50" s="1266" t="s">
        <v>2117</v>
      </c>
      <c r="V50" s="1247"/>
      <c r="W50" s="1247"/>
      <c r="X50" s="1247"/>
      <c r="Y50" s="1247"/>
      <c r="Z50" s="1247"/>
      <c r="AA50" s="1247"/>
      <c r="AB50" s="1247"/>
      <c r="AC50" s="1247"/>
      <c r="AD50" s="1247"/>
      <c r="AE50" s="1046" t="s">
        <v>2114</v>
      </c>
      <c r="AF50" s="1249"/>
      <c r="AG50" s="1027"/>
      <c r="AH50" s="1027"/>
      <c r="AI50" s="1027"/>
      <c r="AJ50" s="1027"/>
      <c r="AK50" s="1027"/>
      <c r="AL50" s="1027"/>
      <c r="AM50" s="1246" t="s">
        <v>2118</v>
      </c>
      <c r="AN50" s="1247"/>
      <c r="AO50" s="1247"/>
      <c r="AP50" s="1247"/>
      <c r="AQ50" s="1247"/>
      <c r="AR50" s="1247"/>
      <c r="AS50" s="1247"/>
      <c r="AT50" s="1248"/>
      <c r="AU50" s="1036" t="s">
        <v>2115</v>
      </c>
      <c r="AV50" s="1250"/>
      <c r="AW50" s="1027"/>
      <c r="AX50" s="1027"/>
      <c r="AY50" s="1027"/>
      <c r="AZ50" s="1027"/>
      <c r="BA50" s="1027"/>
      <c r="BB50" s="1027"/>
      <c r="BC50" s="1027"/>
      <c r="BD50" s="1027"/>
      <c r="BE50" s="1265"/>
    </row>
    <row r="51" spans="3:57" s="70" customFormat="1" ht="8.1" customHeight="1" x14ac:dyDescent="0.2">
      <c r="C51" s="1254" t="s">
        <v>578</v>
      </c>
      <c r="D51" s="1207"/>
      <c r="E51" s="1207"/>
      <c r="F51" s="1207"/>
      <c r="G51" s="1255"/>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c r="AL51" s="1259"/>
      <c r="AM51" s="1259"/>
      <c r="AN51" s="1259"/>
      <c r="AO51" s="1259"/>
      <c r="AP51" s="1259"/>
      <c r="AQ51" s="1259"/>
      <c r="AR51" s="1259"/>
      <c r="AS51" s="1259"/>
      <c r="AT51" s="1259"/>
      <c r="AU51" s="1259"/>
      <c r="AV51" s="1259"/>
      <c r="AW51" s="1259"/>
      <c r="AX51" s="1259"/>
      <c r="AY51" s="1259"/>
      <c r="AZ51" s="1259"/>
      <c r="BA51" s="1259"/>
      <c r="BB51" s="1259"/>
      <c r="BC51" s="1259"/>
      <c r="BD51" s="1259"/>
      <c r="BE51" s="1260"/>
    </row>
    <row r="52" spans="3:57" s="70" customFormat="1" ht="8.1" customHeight="1" x14ac:dyDescent="0.2">
      <c r="C52" s="1236"/>
      <c r="D52" s="1210"/>
      <c r="E52" s="1210"/>
      <c r="F52" s="1210"/>
      <c r="G52" s="1256"/>
      <c r="H52" s="1261"/>
      <c r="I52" s="1261"/>
      <c r="J52" s="1261"/>
      <c r="K52" s="1261"/>
      <c r="L52" s="1261"/>
      <c r="M52" s="1261"/>
      <c r="N52" s="1261"/>
      <c r="O52" s="1261"/>
      <c r="P52" s="1261"/>
      <c r="Q52" s="1261"/>
      <c r="R52" s="1261"/>
      <c r="S52" s="1261"/>
      <c r="T52" s="1261"/>
      <c r="U52" s="1261"/>
      <c r="V52" s="1261"/>
      <c r="W52" s="1261"/>
      <c r="X52" s="1261"/>
      <c r="Y52" s="1261"/>
      <c r="Z52" s="1261"/>
      <c r="AA52" s="1261"/>
      <c r="AB52" s="1261"/>
      <c r="AC52" s="1261"/>
      <c r="AD52" s="1261"/>
      <c r="AE52" s="1261"/>
      <c r="AF52" s="1261"/>
      <c r="AG52" s="1261"/>
      <c r="AH52" s="1261"/>
      <c r="AI52" s="1261"/>
      <c r="AJ52" s="1261"/>
      <c r="AK52" s="1261"/>
      <c r="AL52" s="1261"/>
      <c r="AM52" s="1261"/>
      <c r="AN52" s="1261"/>
      <c r="AO52" s="1261"/>
      <c r="AP52" s="1261"/>
      <c r="AQ52" s="1261"/>
      <c r="AR52" s="1261"/>
      <c r="AS52" s="1261"/>
      <c r="AT52" s="1261"/>
      <c r="AU52" s="1261"/>
      <c r="AV52" s="1261"/>
      <c r="AW52" s="1261"/>
      <c r="AX52" s="1261"/>
      <c r="AY52" s="1261"/>
      <c r="AZ52" s="1261"/>
      <c r="BA52" s="1261"/>
      <c r="BB52" s="1261"/>
      <c r="BC52" s="1261"/>
      <c r="BD52" s="1261"/>
      <c r="BE52" s="1262"/>
    </row>
    <row r="53" spans="3:57" s="70" customFormat="1" ht="8.1" customHeight="1" x14ac:dyDescent="0.2">
      <c r="C53" s="1257"/>
      <c r="D53" s="1213"/>
      <c r="E53" s="1213"/>
      <c r="F53" s="1213"/>
      <c r="G53" s="1258"/>
      <c r="H53" s="1263"/>
      <c r="I53" s="1263"/>
      <c r="J53" s="1263"/>
      <c r="K53" s="1263"/>
      <c r="L53" s="1263"/>
      <c r="M53" s="1263"/>
      <c r="N53" s="1263"/>
      <c r="O53" s="1263"/>
      <c r="P53" s="1263"/>
      <c r="Q53" s="1263"/>
      <c r="R53" s="1263"/>
      <c r="S53" s="1263"/>
      <c r="T53" s="1263"/>
      <c r="U53" s="1263"/>
      <c r="V53" s="1263"/>
      <c r="W53" s="1263"/>
      <c r="X53" s="1263"/>
      <c r="Y53" s="1263"/>
      <c r="Z53" s="1263"/>
      <c r="AA53" s="1263"/>
      <c r="AB53" s="1263"/>
      <c r="AC53" s="1263"/>
      <c r="AD53" s="1263"/>
      <c r="AE53" s="1263"/>
      <c r="AF53" s="1263"/>
      <c r="AG53" s="1263"/>
      <c r="AH53" s="1263"/>
      <c r="AI53" s="1263"/>
      <c r="AJ53" s="1263"/>
      <c r="AK53" s="1263"/>
      <c r="AL53" s="1263"/>
      <c r="AM53" s="1263"/>
      <c r="AN53" s="1263"/>
      <c r="AO53" s="1263"/>
      <c r="AP53" s="1263"/>
      <c r="AQ53" s="1263"/>
      <c r="AR53" s="1263"/>
      <c r="AS53" s="1263"/>
      <c r="AT53" s="1263"/>
      <c r="AU53" s="1263"/>
      <c r="AV53" s="1263"/>
      <c r="AW53" s="1263"/>
      <c r="AX53" s="1263"/>
      <c r="AY53" s="1263"/>
      <c r="AZ53" s="1263"/>
      <c r="BA53" s="1263"/>
      <c r="BB53" s="1263"/>
      <c r="BC53" s="1263"/>
      <c r="BD53" s="1263"/>
      <c r="BE53" s="1264"/>
    </row>
    <row r="54" spans="3:57" s="70" customFormat="1" ht="8.1" customHeight="1" x14ac:dyDescent="0.2">
      <c r="C54" s="1236" t="s">
        <v>847</v>
      </c>
      <c r="D54" s="1210"/>
      <c r="E54" s="1210"/>
      <c r="F54" s="1210"/>
      <c r="G54" s="1210"/>
      <c r="H54" s="1210"/>
      <c r="I54" s="1210"/>
      <c r="J54" s="1210"/>
      <c r="K54" s="1210"/>
      <c r="L54" s="1210"/>
      <c r="M54" s="1210"/>
      <c r="N54" s="1210"/>
      <c r="O54" s="1210"/>
      <c r="P54" s="1210"/>
      <c r="Q54" s="1210"/>
      <c r="R54" s="1210"/>
      <c r="S54" s="1210"/>
      <c r="T54" s="1210"/>
      <c r="U54" s="1211"/>
      <c r="AE54" s="1225"/>
      <c r="AF54" s="1226"/>
      <c r="AG54" s="1226"/>
      <c r="AH54" s="1226"/>
      <c r="AI54" s="1226"/>
      <c r="AJ54" s="1226"/>
      <c r="AK54" s="1226"/>
      <c r="AL54" s="1226"/>
      <c r="AM54" s="1227"/>
      <c r="AV54" s="394"/>
      <c r="BE54" s="394"/>
    </row>
    <row r="55" spans="3:57" s="70" customFormat="1" ht="8.1" customHeight="1" x14ac:dyDescent="0.2">
      <c r="C55" s="1236" t="s">
        <v>846</v>
      </c>
      <c r="D55" s="1210"/>
      <c r="E55" s="1210"/>
      <c r="F55" s="1210"/>
      <c r="G55" s="1210"/>
      <c r="H55" s="1210"/>
      <c r="I55" s="1210"/>
      <c r="J55" s="1210"/>
      <c r="K55" s="1210"/>
      <c r="L55" s="1210"/>
      <c r="M55" s="1210"/>
      <c r="N55" s="1210"/>
      <c r="O55" s="1210"/>
      <c r="P55" s="1210"/>
      <c r="Q55" s="1210"/>
      <c r="R55" s="1210"/>
      <c r="S55" s="1210"/>
      <c r="T55" s="1210"/>
      <c r="U55" s="1211"/>
      <c r="V55" s="1225" t="s">
        <v>849</v>
      </c>
      <c r="W55" s="1226"/>
      <c r="X55" s="1226"/>
      <c r="Y55" s="1226"/>
      <c r="Z55" s="1226"/>
      <c r="AA55" s="1226"/>
      <c r="AB55" s="1226"/>
      <c r="AC55" s="1226"/>
      <c r="AD55" s="1226"/>
      <c r="AE55" s="1225" t="s">
        <v>341</v>
      </c>
      <c r="AF55" s="1226"/>
      <c r="AG55" s="1226"/>
      <c r="AH55" s="1226"/>
      <c r="AI55" s="1226"/>
      <c r="AJ55" s="1226"/>
      <c r="AK55" s="1226"/>
      <c r="AL55" s="1226"/>
      <c r="AM55" s="1227"/>
      <c r="AN55" s="1226" t="s">
        <v>580</v>
      </c>
      <c r="AO55" s="1226"/>
      <c r="AP55" s="1226"/>
      <c r="AQ55" s="1226"/>
      <c r="AR55" s="1226"/>
      <c r="AS55" s="1226"/>
      <c r="AT55" s="1226"/>
      <c r="AU55" s="1226"/>
      <c r="AV55" s="1226"/>
      <c r="AW55" s="1225" t="s">
        <v>850</v>
      </c>
      <c r="AX55" s="1226"/>
      <c r="AY55" s="1226"/>
      <c r="AZ55" s="1226"/>
      <c r="BA55" s="1226"/>
      <c r="BB55" s="1226"/>
      <c r="BC55" s="1226"/>
      <c r="BD55" s="1226"/>
      <c r="BE55" s="1238"/>
    </row>
    <row r="56" spans="3:57" s="70" customFormat="1" ht="8.1" customHeight="1" x14ac:dyDescent="0.2">
      <c r="C56" s="1236" t="s">
        <v>848</v>
      </c>
      <c r="D56" s="1210"/>
      <c r="E56" s="1210"/>
      <c r="F56" s="1210"/>
      <c r="G56" s="1210"/>
      <c r="H56" s="1210"/>
      <c r="I56" s="1210"/>
      <c r="J56" s="1210"/>
      <c r="K56" s="1210"/>
      <c r="L56" s="1210"/>
      <c r="M56" s="1210"/>
      <c r="N56" s="1210"/>
      <c r="O56" s="1210"/>
      <c r="P56" s="1210"/>
      <c r="Q56" s="1210"/>
      <c r="R56" s="1210"/>
      <c r="S56" s="1210"/>
      <c r="T56" s="1210"/>
      <c r="U56" s="1211"/>
      <c r="V56" s="1192"/>
      <c r="W56" s="1193"/>
      <c r="X56" s="1193"/>
      <c r="Y56" s="1193"/>
      <c r="Z56" s="1193"/>
      <c r="AA56" s="1193"/>
      <c r="AB56" s="1193"/>
      <c r="AC56" s="1193"/>
      <c r="AD56" s="1194"/>
      <c r="AE56" s="1192"/>
      <c r="AF56" s="1193"/>
      <c r="AG56" s="1193"/>
      <c r="AH56" s="1193"/>
      <c r="AI56" s="1193"/>
      <c r="AJ56" s="1193"/>
      <c r="AK56" s="1193"/>
      <c r="AL56" s="1193"/>
      <c r="AM56" s="1194"/>
      <c r="AN56" s="1239"/>
      <c r="AO56" s="1240"/>
      <c r="AP56" s="1240"/>
      <c r="AQ56" s="1240"/>
      <c r="AR56" s="1240"/>
      <c r="AS56" s="1240"/>
      <c r="AT56" s="1240"/>
      <c r="AU56" s="1240"/>
      <c r="AV56" s="1241"/>
      <c r="AW56" s="1192"/>
      <c r="AX56" s="1193"/>
      <c r="AY56" s="1193"/>
      <c r="AZ56" s="1193"/>
      <c r="BA56" s="1193"/>
      <c r="BB56" s="1193"/>
      <c r="BC56" s="1193"/>
      <c r="BD56" s="1193"/>
      <c r="BE56" s="1237"/>
    </row>
    <row r="57" spans="3:57" s="70" customFormat="1" ht="8.1" customHeight="1" x14ac:dyDescent="0.2">
      <c r="C57" s="305"/>
      <c r="D57" s="81"/>
      <c r="E57" s="81"/>
      <c r="F57" s="81"/>
      <c r="G57" s="81"/>
      <c r="H57" s="81"/>
      <c r="I57" s="81"/>
      <c r="J57" s="81"/>
      <c r="K57" s="81"/>
      <c r="L57" s="81"/>
      <c r="M57" s="81"/>
      <c r="N57" s="81"/>
      <c r="O57" s="81"/>
      <c r="P57" s="81"/>
      <c r="Q57" s="81"/>
      <c r="R57" s="81"/>
      <c r="S57" s="81"/>
      <c r="T57" s="81"/>
      <c r="U57" s="82"/>
      <c r="V57" s="1218">
        <v>1</v>
      </c>
      <c r="W57" s="1195"/>
      <c r="X57" s="1195"/>
      <c r="Y57" s="1195"/>
      <c r="Z57" s="1195"/>
      <c r="AA57" s="1195"/>
      <c r="AB57" s="1195"/>
      <c r="AC57" s="1195"/>
      <c r="AD57" s="1196"/>
      <c r="AE57" s="1193">
        <v>2</v>
      </c>
      <c r="AF57" s="1193"/>
      <c r="AG57" s="1193"/>
      <c r="AH57" s="1193"/>
      <c r="AI57" s="1193"/>
      <c r="AJ57" s="1193"/>
      <c r="AK57" s="1193"/>
      <c r="AL57" s="1193"/>
      <c r="AM57" s="1194"/>
      <c r="AN57" s="1193">
        <v>3</v>
      </c>
      <c r="AO57" s="1193"/>
      <c r="AP57" s="1193"/>
      <c r="AQ57" s="1193"/>
      <c r="AR57" s="1193"/>
      <c r="AS57" s="1193"/>
      <c r="AT57" s="1193"/>
      <c r="AU57" s="1193"/>
      <c r="AV57" s="1193"/>
      <c r="AW57" s="1192">
        <v>4</v>
      </c>
      <c r="AX57" s="1193"/>
      <c r="AY57" s="1193"/>
      <c r="AZ57" s="1193"/>
      <c r="BA57" s="1193"/>
      <c r="BB57" s="1193"/>
      <c r="BC57" s="1193"/>
      <c r="BD57" s="1193"/>
      <c r="BE57" s="1237"/>
    </row>
    <row r="58" spans="3:57" s="70" customFormat="1" ht="15.95" customHeight="1" thickBot="1" x14ac:dyDescent="0.25">
      <c r="C58" s="1243" t="s">
        <v>948</v>
      </c>
      <c r="D58" s="1079"/>
      <c r="E58" s="1079"/>
      <c r="F58" s="1079"/>
      <c r="G58" s="1079"/>
      <c r="H58" s="1079"/>
      <c r="I58" s="1079"/>
      <c r="J58" s="1079"/>
      <c r="K58" s="1079"/>
      <c r="L58" s="1079"/>
      <c r="M58" s="1079"/>
      <c r="N58" s="1079"/>
      <c r="O58" s="1079"/>
      <c r="P58" s="1079"/>
      <c r="Q58" s="1079"/>
      <c r="R58" s="1079"/>
      <c r="S58" s="1079"/>
      <c r="T58" s="1079"/>
      <c r="U58" s="1080"/>
      <c r="V58" s="1244"/>
      <c r="W58" s="1061"/>
      <c r="X58" s="1061"/>
      <c r="Y58" s="1061"/>
      <c r="Z58" s="1061"/>
      <c r="AA58" s="1061"/>
      <c r="AB58" s="1061"/>
      <c r="AC58" s="1061"/>
      <c r="AD58" s="1062"/>
      <c r="AE58" s="1244"/>
      <c r="AF58" s="1061"/>
      <c r="AG58" s="1061"/>
      <c r="AH58" s="1061"/>
      <c r="AI58" s="1061"/>
      <c r="AJ58" s="1061"/>
      <c r="AK58" s="1061"/>
      <c r="AL58" s="1061"/>
      <c r="AM58" s="1061"/>
      <c r="AN58" s="1179" t="s">
        <v>851</v>
      </c>
      <c r="AO58" s="1181"/>
      <c r="AP58" s="1061"/>
      <c r="AQ58" s="1061"/>
      <c r="AR58" s="1061"/>
      <c r="AS58" s="1061"/>
      <c r="AT58" s="1061"/>
      <c r="AU58" s="1061"/>
      <c r="AV58" s="1061"/>
      <c r="AW58" s="1179" t="s">
        <v>852</v>
      </c>
      <c r="AX58" s="1181"/>
      <c r="AY58" s="1061"/>
      <c r="AZ58" s="1061"/>
      <c r="BA58" s="1061"/>
      <c r="BB58" s="1061"/>
      <c r="BC58" s="1061"/>
      <c r="BD58" s="1061"/>
      <c r="BE58" s="1245"/>
    </row>
    <row r="60" spans="3:57" x14ac:dyDescent="0.2">
      <c r="C60" s="1242" t="s">
        <v>516</v>
      </c>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1242"/>
      <c r="AO60" s="1242"/>
      <c r="AP60" s="1242"/>
      <c r="AQ60" s="1242"/>
      <c r="AR60" s="1242"/>
      <c r="AS60" s="1242"/>
      <c r="AT60" s="1242"/>
      <c r="AU60" s="1242"/>
      <c r="AV60" s="1242"/>
      <c r="AW60" s="1242"/>
      <c r="AX60" s="1242"/>
      <c r="AY60" s="1242"/>
      <c r="AZ60" s="1242"/>
      <c r="BA60" s="1242"/>
      <c r="BB60" s="1242"/>
      <c r="BC60" s="1242"/>
      <c r="BD60" s="1242"/>
      <c r="BE60" s="1242"/>
    </row>
  </sheetData>
  <sheetProtection selectLockedCells="1"/>
  <mergeCells count="386">
    <mergeCell ref="AY48:BE48"/>
    <mergeCell ref="AM48:AP48"/>
    <mergeCell ref="AS48:AV48"/>
    <mergeCell ref="S48:T48"/>
    <mergeCell ref="AE48:AF48"/>
    <mergeCell ref="AK48:AL48"/>
    <mergeCell ref="AW48:AX48"/>
    <mergeCell ref="C48:L48"/>
    <mergeCell ref="M48:N48"/>
    <mergeCell ref="O48:R48"/>
    <mergeCell ref="U48:X48"/>
    <mergeCell ref="AA48:AD48"/>
    <mergeCell ref="AG48:AJ48"/>
    <mergeCell ref="C9:G11"/>
    <mergeCell ref="H9:BE11"/>
    <mergeCell ref="V2:AM3"/>
    <mergeCell ref="C6:M6"/>
    <mergeCell ref="O6:BE6"/>
    <mergeCell ref="B1:BE1"/>
    <mergeCell ref="BD3:BE3"/>
    <mergeCell ref="S40:T40"/>
    <mergeCell ref="S41:T41"/>
    <mergeCell ref="S42:T42"/>
    <mergeCell ref="S43:T43"/>
    <mergeCell ref="AK42:AL42"/>
    <mergeCell ref="AQ43:AR43"/>
    <mergeCell ref="AE42:AF42"/>
    <mergeCell ref="AK40:AL40"/>
    <mergeCell ref="AA40:AD40"/>
    <mergeCell ref="AA41:AD41"/>
    <mergeCell ref="M42:N42"/>
    <mergeCell ref="AQ47:AR47"/>
    <mergeCell ref="AQ44:AR44"/>
    <mergeCell ref="AQ45:AR45"/>
    <mergeCell ref="Y42:Z42"/>
    <mergeCell ref="AA42:AD42"/>
    <mergeCell ref="M45:N45"/>
    <mergeCell ref="AA45:AD45"/>
    <mergeCell ref="O45:R45"/>
    <mergeCell ref="O46:R46"/>
    <mergeCell ref="C12:U16"/>
    <mergeCell ref="V12:AD12"/>
    <mergeCell ref="AE12:AM12"/>
    <mergeCell ref="AQ46:AR46"/>
    <mergeCell ref="Y40:Z40"/>
    <mergeCell ref="Y41:Z41"/>
    <mergeCell ref="Y43:Z43"/>
    <mergeCell ref="Y44:Z44"/>
    <mergeCell ref="Y45:Z45"/>
    <mergeCell ref="AK41:AL41"/>
    <mergeCell ref="Y38:Z38"/>
    <mergeCell ref="Y39:Z39"/>
    <mergeCell ref="AW14:BE14"/>
    <mergeCell ref="AN12:AV12"/>
    <mergeCell ref="V14:AD14"/>
    <mergeCell ref="V16:AD16"/>
    <mergeCell ref="AE16:AM16"/>
    <mergeCell ref="AN16:AV16"/>
    <mergeCell ref="AE14:AM14"/>
    <mergeCell ref="AN14:AV14"/>
    <mergeCell ref="V15:AD15"/>
    <mergeCell ref="AE15:AM15"/>
    <mergeCell ref="AW12:BE12"/>
    <mergeCell ref="V13:AD13"/>
    <mergeCell ref="AE13:AM13"/>
    <mergeCell ref="AN13:AV13"/>
    <mergeCell ref="AW13:BE13"/>
    <mergeCell ref="AN15:AV15"/>
    <mergeCell ref="AW15:BE15"/>
    <mergeCell ref="AW16:BE16"/>
    <mergeCell ref="C17:Q17"/>
    <mergeCell ref="R17:U17"/>
    <mergeCell ref="V17:W17"/>
    <mergeCell ref="X17:AD17"/>
    <mergeCell ref="AE17:AF17"/>
    <mergeCell ref="AG17:AM17"/>
    <mergeCell ref="AN17:AO17"/>
    <mergeCell ref="AP17:AV17"/>
    <mergeCell ref="AW17:AX17"/>
    <mergeCell ref="AY17:BE17"/>
    <mergeCell ref="C18:Q18"/>
    <mergeCell ref="R18:U18"/>
    <mergeCell ref="V18:W18"/>
    <mergeCell ref="X18:AD18"/>
    <mergeCell ref="AE18:AF18"/>
    <mergeCell ref="AG18:AM18"/>
    <mergeCell ref="AN18:AO18"/>
    <mergeCell ref="AP18:AV18"/>
    <mergeCell ref="AW18:AX18"/>
    <mergeCell ref="AY18:BE18"/>
    <mergeCell ref="C19:U19"/>
    <mergeCell ref="V19:W19"/>
    <mergeCell ref="X19:AD19"/>
    <mergeCell ref="AE19:AF19"/>
    <mergeCell ref="AG19:AM19"/>
    <mergeCell ref="AN19:AO19"/>
    <mergeCell ref="AP19:AV19"/>
    <mergeCell ref="AW19:AX19"/>
    <mergeCell ref="AY19:BE19"/>
    <mergeCell ref="C20:U20"/>
    <mergeCell ref="V20:W20"/>
    <mergeCell ref="X20:AD20"/>
    <mergeCell ref="AE20:AF20"/>
    <mergeCell ref="AG20:AM20"/>
    <mergeCell ref="AN20:AO20"/>
    <mergeCell ref="AP20:AV20"/>
    <mergeCell ref="AW20:AX20"/>
    <mergeCell ref="AY20:BE20"/>
    <mergeCell ref="C21:U21"/>
    <mergeCell ref="V21:W21"/>
    <mergeCell ref="X21:AD21"/>
    <mergeCell ref="AE21:AF21"/>
    <mergeCell ref="AG21:AM21"/>
    <mergeCell ref="AN21:AO21"/>
    <mergeCell ref="AP21:AV21"/>
    <mergeCell ref="AW21:AX21"/>
    <mergeCell ref="AY21:BE21"/>
    <mergeCell ref="AW22:AX22"/>
    <mergeCell ref="C22:U22"/>
    <mergeCell ref="V22:W22"/>
    <mergeCell ref="X22:AD22"/>
    <mergeCell ref="AE22:AF22"/>
    <mergeCell ref="V24:W24"/>
    <mergeCell ref="X24:AD24"/>
    <mergeCell ref="AE24:AF24"/>
    <mergeCell ref="AY22:BE22"/>
    <mergeCell ref="AP23:AV23"/>
    <mergeCell ref="AW23:AX23"/>
    <mergeCell ref="AY23:BE23"/>
    <mergeCell ref="AG22:AM22"/>
    <mergeCell ref="AN22:AO22"/>
    <mergeCell ref="AP22:AV22"/>
    <mergeCell ref="AG24:AM24"/>
    <mergeCell ref="AN24:AO24"/>
    <mergeCell ref="AP24:AV24"/>
    <mergeCell ref="C23:U23"/>
    <mergeCell ref="V23:W23"/>
    <mergeCell ref="X23:AD23"/>
    <mergeCell ref="AE23:AF23"/>
    <mergeCell ref="AG23:AM23"/>
    <mergeCell ref="AN23:AO23"/>
    <mergeCell ref="C24:U24"/>
    <mergeCell ref="AW24:AX24"/>
    <mergeCell ref="AY24:BE24"/>
    <mergeCell ref="C25:U25"/>
    <mergeCell ref="V25:W25"/>
    <mergeCell ref="X25:AD25"/>
    <mergeCell ref="AE25:AF25"/>
    <mergeCell ref="AG25:AM25"/>
    <mergeCell ref="AN25:AO25"/>
    <mergeCell ref="AP25:AV25"/>
    <mergeCell ref="AW25:AX25"/>
    <mergeCell ref="AY25:BE25"/>
    <mergeCell ref="C26:U26"/>
    <mergeCell ref="V26:W26"/>
    <mergeCell ref="X26:AD26"/>
    <mergeCell ref="AE26:AF26"/>
    <mergeCell ref="AG26:AM26"/>
    <mergeCell ref="AN26:AO26"/>
    <mergeCell ref="AP26:AV26"/>
    <mergeCell ref="AW26:AX26"/>
    <mergeCell ref="AY26:BE26"/>
    <mergeCell ref="AY27:BE27"/>
    <mergeCell ref="C28:U28"/>
    <mergeCell ref="V28:W28"/>
    <mergeCell ref="X28:AD28"/>
    <mergeCell ref="AE28:AF28"/>
    <mergeCell ref="AG28:AM28"/>
    <mergeCell ref="AN28:AO28"/>
    <mergeCell ref="AP28:AV28"/>
    <mergeCell ref="V27:W27"/>
    <mergeCell ref="C36:L36"/>
    <mergeCell ref="S35:X36"/>
    <mergeCell ref="Y35:AD36"/>
    <mergeCell ref="AE35:AJ36"/>
    <mergeCell ref="M35:R36"/>
    <mergeCell ref="C35:L35"/>
    <mergeCell ref="AE32:AV33"/>
    <mergeCell ref="C27:U27"/>
    <mergeCell ref="AW28:AX28"/>
    <mergeCell ref="AY28:BE28"/>
    <mergeCell ref="X27:AD27"/>
    <mergeCell ref="AE27:AF27"/>
    <mergeCell ref="AP27:AV27"/>
    <mergeCell ref="AG27:AM27"/>
    <mergeCell ref="AN27:AO27"/>
    <mergeCell ref="AW27:AX27"/>
    <mergeCell ref="C34:L34"/>
    <mergeCell ref="C29:L31"/>
    <mergeCell ref="M29:BE31"/>
    <mergeCell ref="M34:R34"/>
    <mergeCell ref="S34:X34"/>
    <mergeCell ref="Y34:AD34"/>
    <mergeCell ref="AE34:AJ34"/>
    <mergeCell ref="M32:AD33"/>
    <mergeCell ref="AW32:BE36"/>
    <mergeCell ref="AK34:AP34"/>
    <mergeCell ref="AW37:AX37"/>
    <mergeCell ref="M37:N37"/>
    <mergeCell ref="AK35:AP36"/>
    <mergeCell ref="AQ35:AV36"/>
    <mergeCell ref="Y37:Z37"/>
    <mergeCell ref="AS37:AV37"/>
    <mergeCell ref="O37:R37"/>
    <mergeCell ref="AM37:AP37"/>
    <mergeCell ref="AG37:AJ37"/>
    <mergeCell ref="AQ34:AV34"/>
    <mergeCell ref="AK37:AL37"/>
    <mergeCell ref="S37:T37"/>
    <mergeCell ref="S38:T38"/>
    <mergeCell ref="AQ37:AR37"/>
    <mergeCell ref="AQ38:AR38"/>
    <mergeCell ref="U37:X37"/>
    <mergeCell ref="U38:X38"/>
    <mergeCell ref="AA37:AD37"/>
    <mergeCell ref="AE37:AF37"/>
    <mergeCell ref="AK38:AL38"/>
    <mergeCell ref="C37:L37"/>
    <mergeCell ref="O42:R42"/>
    <mergeCell ref="O43:R43"/>
    <mergeCell ref="O40:R40"/>
    <mergeCell ref="O41:R41"/>
    <mergeCell ref="M39:N39"/>
    <mergeCell ref="M43:N43"/>
    <mergeCell ref="S39:T39"/>
    <mergeCell ref="C42:L42"/>
    <mergeCell ref="C41:L41"/>
    <mergeCell ref="M41:N41"/>
    <mergeCell ref="M38:N38"/>
    <mergeCell ref="O38:R38"/>
    <mergeCell ref="O39:R39"/>
    <mergeCell ref="C38:L38"/>
    <mergeCell ref="C39:L39"/>
    <mergeCell ref="C40:L40"/>
    <mergeCell ref="M40:N40"/>
    <mergeCell ref="AW38:AX38"/>
    <mergeCell ref="AE38:AF38"/>
    <mergeCell ref="O49:R49"/>
    <mergeCell ref="AA38:AD38"/>
    <mergeCell ref="AA39:AD39"/>
    <mergeCell ref="U39:X39"/>
    <mergeCell ref="U40:X40"/>
    <mergeCell ref="U41:X41"/>
    <mergeCell ref="U42:X42"/>
    <mergeCell ref="U45:X45"/>
    <mergeCell ref="O47:R47"/>
    <mergeCell ref="S49:T49"/>
    <mergeCell ref="S47:T47"/>
    <mergeCell ref="U47:X47"/>
    <mergeCell ref="S46:T46"/>
    <mergeCell ref="U46:X46"/>
    <mergeCell ref="S45:T45"/>
    <mergeCell ref="AW39:AX39"/>
    <mergeCell ref="AQ39:AR39"/>
    <mergeCell ref="AW40:AX40"/>
    <mergeCell ref="AS40:AV40"/>
    <mergeCell ref="AQ40:AR40"/>
    <mergeCell ref="AS42:AV42"/>
    <mergeCell ref="AS41:AV41"/>
    <mergeCell ref="AQ42:AR42"/>
    <mergeCell ref="AQ41:AR41"/>
    <mergeCell ref="AY42:BE42"/>
    <mergeCell ref="AW42:AX42"/>
    <mergeCell ref="AY43:BE43"/>
    <mergeCell ref="AY40:BE40"/>
    <mergeCell ref="AY41:BE41"/>
    <mergeCell ref="AW41:AX41"/>
    <mergeCell ref="AG38:AJ38"/>
    <mergeCell ref="AG47:AJ47"/>
    <mergeCell ref="AG45:AJ45"/>
    <mergeCell ref="AG46:AJ46"/>
    <mergeCell ref="AG40:AJ40"/>
    <mergeCell ref="AG41:AJ41"/>
    <mergeCell ref="AK39:AL39"/>
    <mergeCell ref="AG39:AJ39"/>
    <mergeCell ref="AG43:AJ43"/>
    <mergeCell ref="AE39:AF39"/>
    <mergeCell ref="AE40:AF40"/>
    <mergeCell ref="AE41:AF41"/>
    <mergeCell ref="AG42:AJ42"/>
    <mergeCell ref="C43:L43"/>
    <mergeCell ref="AM44:AP44"/>
    <mergeCell ref="AE43:AF43"/>
    <mergeCell ref="C44:L44"/>
    <mergeCell ref="M44:N44"/>
    <mergeCell ref="AE44:AF44"/>
    <mergeCell ref="O44:R44"/>
    <mergeCell ref="AK44:AL44"/>
    <mergeCell ref="AA44:AD44"/>
    <mergeCell ref="S44:T44"/>
    <mergeCell ref="AW44:AX44"/>
    <mergeCell ref="U43:X43"/>
    <mergeCell ref="U44:X44"/>
    <mergeCell ref="AK43:AL43"/>
    <mergeCell ref="AA43:AD43"/>
    <mergeCell ref="AW43:AX43"/>
    <mergeCell ref="AG44:AJ44"/>
    <mergeCell ref="AM43:AP43"/>
    <mergeCell ref="AS43:AV43"/>
    <mergeCell ref="AY47:BE47"/>
    <mergeCell ref="AY49:BE49"/>
    <mergeCell ref="AY44:BE44"/>
    <mergeCell ref="AY46:BE46"/>
    <mergeCell ref="AY45:BE45"/>
    <mergeCell ref="AK46:AL46"/>
    <mergeCell ref="AS44:AV44"/>
    <mergeCell ref="AW46:AX46"/>
    <mergeCell ref="AW47:AX47"/>
    <mergeCell ref="AS49:AV49"/>
    <mergeCell ref="C45:L45"/>
    <mergeCell ref="AY37:BE37"/>
    <mergeCell ref="AY38:BE38"/>
    <mergeCell ref="AY39:BE39"/>
    <mergeCell ref="AE45:AF45"/>
    <mergeCell ref="AW45:AX45"/>
    <mergeCell ref="AS38:AV38"/>
    <mergeCell ref="AS39:AV39"/>
    <mergeCell ref="AK45:AL45"/>
    <mergeCell ref="AM38:AP38"/>
    <mergeCell ref="AM39:AP39"/>
    <mergeCell ref="AM47:AP47"/>
    <mergeCell ref="AM45:AP45"/>
    <mergeCell ref="AS45:AV45"/>
    <mergeCell ref="AS46:AV46"/>
    <mergeCell ref="AS47:AV47"/>
    <mergeCell ref="AM46:AP46"/>
    <mergeCell ref="AM40:AP40"/>
    <mergeCell ref="AM41:AP41"/>
    <mergeCell ref="AM42:AP42"/>
    <mergeCell ref="AA47:AD47"/>
    <mergeCell ref="C46:L46"/>
    <mergeCell ref="M46:N46"/>
    <mergeCell ref="AE46:AF46"/>
    <mergeCell ref="Y46:Z46"/>
    <mergeCell ref="C47:L47"/>
    <mergeCell ref="AA46:AD46"/>
    <mergeCell ref="M47:N47"/>
    <mergeCell ref="AE47:AF47"/>
    <mergeCell ref="Y47:Z47"/>
    <mergeCell ref="AK47:AL47"/>
    <mergeCell ref="C51:G53"/>
    <mergeCell ref="H51:BE53"/>
    <mergeCell ref="AW49:AX49"/>
    <mergeCell ref="AE49:AF49"/>
    <mergeCell ref="AU50:AV50"/>
    <mergeCell ref="AW50:BE50"/>
    <mergeCell ref="U50:AD50"/>
    <mergeCell ref="O50:T50"/>
    <mergeCell ref="C50:L50"/>
    <mergeCell ref="C49:L49"/>
    <mergeCell ref="M49:N49"/>
    <mergeCell ref="AA49:AD49"/>
    <mergeCell ref="Y49:Z49"/>
    <mergeCell ref="AM49:AP49"/>
    <mergeCell ref="U49:X49"/>
    <mergeCell ref="AG50:AL50"/>
    <mergeCell ref="AM50:AT50"/>
    <mergeCell ref="AE50:AF50"/>
    <mergeCell ref="M50:N50"/>
    <mergeCell ref="AQ49:AR49"/>
    <mergeCell ref="AG49:AJ49"/>
    <mergeCell ref="AK49:AL49"/>
    <mergeCell ref="C60:BE60"/>
    <mergeCell ref="C58:U58"/>
    <mergeCell ref="V58:AD58"/>
    <mergeCell ref="AE58:AM58"/>
    <mergeCell ref="AN58:AO58"/>
    <mergeCell ref="AP58:AV58"/>
    <mergeCell ref="AW58:AX58"/>
    <mergeCell ref="AY58:BE58"/>
    <mergeCell ref="V57:AD57"/>
    <mergeCell ref="AE57:AM57"/>
    <mergeCell ref="AN57:AV57"/>
    <mergeCell ref="AW57:BE57"/>
    <mergeCell ref="V56:AD56"/>
    <mergeCell ref="AE56:AM56"/>
    <mergeCell ref="C54:U54"/>
    <mergeCell ref="V55:AD55"/>
    <mergeCell ref="AE54:AM54"/>
    <mergeCell ref="AW56:BE56"/>
    <mergeCell ref="C56:U56"/>
    <mergeCell ref="AE55:AM55"/>
    <mergeCell ref="C55:U55"/>
    <mergeCell ref="AW55:BE55"/>
    <mergeCell ref="AN55:AV55"/>
    <mergeCell ref="AN56:AV56"/>
  </mergeCells>
  <phoneticPr fontId="3" type="noConversion"/>
  <dataValidations count="2">
    <dataValidation type="whole" allowBlank="1" showInputMessage="1" showErrorMessage="1" error="Nombre entier" sqref="V58:AM58 AP58:AV58 AY58:BE58 AY17:BE28 X17:AD28 AG17:AM28 AP17:AV28 P50:T50 AM37:AM50 AH50:AL50 AG37:AG50 AA37:AA49 AY37:AY49 O37:O50 AS37:AS49 U37:U49">
      <formula1>-999999999</formula1>
      <formula2>999999999</formula2>
    </dataValidation>
    <dataValidation type="whole" allowBlank="1" showInputMessage="1" showErrorMessage="1" error="Nombre entier" sqref="T6 AD6 AN6 AX6">
      <formula1>-9999999999</formula1>
      <formula2>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O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B1:AD118"/>
  <sheetViews>
    <sheetView workbookViewId="0">
      <selection activeCell="AC3" sqref="AC3"/>
    </sheetView>
  </sheetViews>
  <sheetFormatPr baseColWidth="10" defaultRowHeight="12.75" x14ac:dyDescent="0.2"/>
  <cols>
    <col min="1" max="20" width="1.7109375" customWidth="1"/>
    <col min="21" max="21" width="4.42578125" customWidth="1"/>
    <col min="22" max="22" width="3.42578125" style="3" customWidth="1"/>
    <col min="23" max="23" width="11.85546875" customWidth="1"/>
    <col min="24" max="24" width="3.42578125" style="3" customWidth="1"/>
    <col min="25" max="25" width="11.85546875" customWidth="1"/>
    <col min="26" max="26" width="3.42578125" style="3" customWidth="1"/>
    <col min="27" max="27" width="12" customWidth="1"/>
    <col min="28" max="28" width="3.42578125" style="3" customWidth="1"/>
    <col min="29" max="29" width="12" customWidth="1"/>
    <col min="30" max="97" width="1.7109375" customWidth="1"/>
  </cols>
  <sheetData>
    <row r="1" spans="2:30"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249"/>
    </row>
    <row r="2" spans="2:30" ht="15" customHeight="1" x14ac:dyDescent="0.2">
      <c r="B2" s="1376" t="s">
        <v>581</v>
      </c>
      <c r="C2" s="1376"/>
      <c r="D2" s="1376"/>
      <c r="E2" s="1376"/>
      <c r="F2" s="1376"/>
      <c r="G2" s="1376"/>
      <c r="H2" s="1376"/>
      <c r="I2" s="1376"/>
      <c r="J2" s="1376"/>
      <c r="K2" s="1376"/>
      <c r="L2" s="1376"/>
      <c r="M2" s="1376"/>
      <c r="N2" s="1376"/>
      <c r="O2" s="1376"/>
      <c r="P2" s="1376"/>
      <c r="Q2" s="1376"/>
      <c r="R2" s="1376"/>
      <c r="S2" s="1376"/>
      <c r="T2" s="1376"/>
      <c r="U2" s="1376"/>
      <c r="V2" s="1376"/>
      <c r="W2" s="1376"/>
      <c r="X2" s="1376"/>
      <c r="Y2" s="1376"/>
      <c r="Z2" s="1376"/>
      <c r="AA2" s="77"/>
    </row>
    <row r="3" spans="2:30" ht="15" customHeight="1" x14ac:dyDescent="0.2">
      <c r="B3" s="1376"/>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658" t="s">
        <v>797</v>
      </c>
      <c r="AB3" s="658"/>
      <c r="AC3" s="370">
        <f>année_DGI</f>
        <v>19</v>
      </c>
      <c r="AD3" s="252"/>
    </row>
    <row r="4" spans="2:30" ht="15" customHeight="1" x14ac:dyDescent="0.2">
      <c r="B4" s="74" t="s">
        <v>338</v>
      </c>
      <c r="C4" s="74"/>
      <c r="D4" s="74"/>
      <c r="E4" s="74"/>
      <c r="F4" s="74"/>
      <c r="G4" s="74"/>
      <c r="H4" s="74"/>
      <c r="I4" s="74"/>
      <c r="J4" s="74"/>
      <c r="K4" s="74"/>
      <c r="L4" s="74"/>
      <c r="M4" s="74"/>
      <c r="O4" s="1377" t="str">
        <f>IF(ISTEXT('1500'!Q21),Q12,"")</f>
        <v/>
      </c>
      <c r="P4" s="1378"/>
      <c r="Q4" s="1378"/>
      <c r="R4" s="1378"/>
      <c r="S4" s="1378"/>
      <c r="T4" s="1378"/>
      <c r="U4" s="1378"/>
      <c r="V4" s="1378"/>
      <c r="W4" s="1378"/>
      <c r="X4" s="1378"/>
      <c r="Y4" s="1378"/>
      <c r="Z4" s="1378"/>
      <c r="AA4" s="1378"/>
      <c r="AB4" s="1378"/>
      <c r="AC4" s="1379"/>
    </row>
    <row r="5" spans="2:30" ht="12.75" customHeight="1" x14ac:dyDescent="0.2">
      <c r="D5" s="386" t="str">
        <f>IF('1500'!Z30=1,"Avant de faire l'enregistrement, n'oubliez pas d'indiquer le numéro SIRET","")</f>
        <v/>
      </c>
    </row>
    <row r="6" spans="2:30" ht="13.5" thickBot="1" x14ac:dyDescent="0.25"/>
    <row r="7" spans="2:30" s="70" customFormat="1" ht="9.9499999999999993" customHeight="1" x14ac:dyDescent="0.2">
      <c r="B7" s="301" t="s">
        <v>582</v>
      </c>
      <c r="C7" s="297"/>
      <c r="D7" s="297"/>
      <c r="E7" s="297"/>
      <c r="F7" s="297"/>
      <c r="G7" s="297"/>
      <c r="H7" s="297"/>
      <c r="I7" s="297"/>
      <c r="J7" s="297"/>
      <c r="K7" s="297"/>
      <c r="L7" s="297"/>
      <c r="M7" s="297"/>
      <c r="N7" s="297"/>
      <c r="O7" s="297"/>
      <c r="P7" s="297"/>
      <c r="Q7" s="297"/>
      <c r="R7" s="297"/>
      <c r="S7" s="297"/>
      <c r="T7" s="297"/>
      <c r="U7" s="302"/>
      <c r="V7" s="324"/>
      <c r="W7" s="216"/>
      <c r="X7" s="324"/>
      <c r="Y7" s="216"/>
      <c r="Z7" s="324"/>
      <c r="AA7" s="216"/>
      <c r="AB7" s="324"/>
      <c r="AC7" s="303"/>
    </row>
    <row r="8" spans="2:30" s="70" customFormat="1" ht="9.9499999999999993" customHeight="1" x14ac:dyDescent="0.2">
      <c r="B8" s="304"/>
      <c r="C8" s="252"/>
      <c r="D8" s="252"/>
      <c r="E8" s="252"/>
      <c r="F8" s="252"/>
      <c r="G8" s="252"/>
      <c r="H8" s="252"/>
      <c r="I8" s="252"/>
      <c r="J8" s="252"/>
      <c r="K8" s="252"/>
      <c r="L8" s="252"/>
      <c r="M8" s="252"/>
      <c r="N8" s="252"/>
      <c r="O8" s="252"/>
      <c r="P8" s="252"/>
      <c r="Q8" s="252"/>
      <c r="R8" s="252"/>
      <c r="S8" s="252"/>
      <c r="T8" s="252"/>
      <c r="U8" s="253"/>
      <c r="V8" s="1225" t="s">
        <v>583</v>
      </c>
      <c r="W8" s="1227"/>
      <c r="X8" s="1225" t="s">
        <v>584</v>
      </c>
      <c r="Y8" s="1227"/>
      <c r="Z8" s="1225" t="s">
        <v>585</v>
      </c>
      <c r="AA8" s="1227"/>
      <c r="AB8" s="1225" t="s">
        <v>586</v>
      </c>
      <c r="AC8" s="1238"/>
    </row>
    <row r="9" spans="2:30" s="70" customFormat="1" ht="9.9499999999999993" customHeight="1" x14ac:dyDescent="0.2">
      <c r="B9" s="304"/>
      <c r="C9" s="252"/>
      <c r="D9" s="252"/>
      <c r="E9" s="252"/>
      <c r="F9" s="252"/>
      <c r="G9" s="252"/>
      <c r="H9" s="252"/>
      <c r="I9" s="252"/>
      <c r="J9" s="252"/>
      <c r="K9" s="252"/>
      <c r="L9" s="252"/>
      <c r="M9" s="252"/>
      <c r="N9" s="252"/>
      <c r="O9" s="252"/>
      <c r="P9" s="252"/>
      <c r="Q9" s="252"/>
      <c r="R9" s="252"/>
      <c r="S9" s="252"/>
      <c r="T9" s="252"/>
      <c r="U9" s="253"/>
      <c r="V9" s="1225" t="s">
        <v>521</v>
      </c>
      <c r="W9" s="1227"/>
      <c r="X9" s="1225" t="s">
        <v>587</v>
      </c>
      <c r="Y9" s="1227"/>
      <c r="Z9" s="1225" t="s">
        <v>588</v>
      </c>
      <c r="AA9" s="1227"/>
      <c r="AB9" s="1225" t="s">
        <v>440</v>
      </c>
      <c r="AC9" s="1238"/>
    </row>
    <row r="10" spans="2:30" s="70" customFormat="1" ht="9.9499999999999993" customHeight="1" x14ac:dyDescent="0.2">
      <c r="B10" s="305"/>
      <c r="C10" s="81"/>
      <c r="D10" s="81"/>
      <c r="E10" s="81"/>
      <c r="F10" s="81"/>
      <c r="G10" s="81"/>
      <c r="H10" s="81"/>
      <c r="I10" s="81"/>
      <c r="J10" s="81"/>
      <c r="K10" s="81"/>
      <c r="L10" s="81"/>
      <c r="M10" s="81"/>
      <c r="N10" s="81"/>
      <c r="O10" s="81"/>
      <c r="P10" s="81"/>
      <c r="Q10" s="81"/>
      <c r="R10" s="81"/>
      <c r="S10" s="81"/>
      <c r="T10" s="81"/>
      <c r="U10" s="82"/>
      <c r="V10" s="1218">
        <v>1</v>
      </c>
      <c r="W10" s="1196"/>
      <c r="X10" s="1218">
        <v>2</v>
      </c>
      <c r="Y10" s="1196"/>
      <c r="Z10" s="1218">
        <v>3</v>
      </c>
      <c r="AA10" s="1196"/>
      <c r="AB10" s="1218">
        <v>4</v>
      </c>
      <c r="AC10" s="1375"/>
    </row>
    <row r="11" spans="2:30" s="70" customFormat="1" ht="18" customHeight="1" x14ac:dyDescent="0.2">
      <c r="B11" s="306" t="s">
        <v>589</v>
      </c>
      <c r="C11" s="267" t="s">
        <v>590</v>
      </c>
      <c r="D11" s="268" t="s">
        <v>591</v>
      </c>
      <c r="E11" s="269"/>
      <c r="F11" s="269"/>
      <c r="G11" s="269"/>
      <c r="H11" s="269"/>
      <c r="I11" s="269"/>
      <c r="J11" s="269"/>
      <c r="K11" s="269"/>
      <c r="L11" s="269"/>
      <c r="M11" s="269"/>
      <c r="N11" s="269"/>
      <c r="O11" s="269"/>
      <c r="P11" s="269"/>
      <c r="Q11" s="269"/>
      <c r="R11" s="269"/>
      <c r="S11" s="269"/>
      <c r="T11" s="269"/>
      <c r="U11" s="270"/>
      <c r="V11" s="214" t="s">
        <v>592</v>
      </c>
      <c r="W11" s="356"/>
      <c r="X11" s="214" t="s">
        <v>593</v>
      </c>
      <c r="Y11" s="356"/>
      <c r="Z11" s="214" t="s">
        <v>594</v>
      </c>
      <c r="AA11" s="356"/>
      <c r="AB11" s="214" t="s">
        <v>595</v>
      </c>
      <c r="AC11" s="359"/>
    </row>
    <row r="12" spans="2:30" s="70" customFormat="1" ht="18" customHeight="1" x14ac:dyDescent="0.2">
      <c r="B12" s="307"/>
      <c r="C12" s="271"/>
      <c r="D12" s="268" t="s">
        <v>596</v>
      </c>
      <c r="E12" s="269"/>
      <c r="F12" s="269"/>
      <c r="G12" s="269"/>
      <c r="H12" s="269"/>
      <c r="I12" s="269"/>
      <c r="J12" s="269"/>
      <c r="K12" s="269"/>
      <c r="L12" s="269"/>
      <c r="M12" s="269"/>
      <c r="N12" s="269"/>
      <c r="O12" s="269"/>
      <c r="P12" s="269"/>
      <c r="Q12" s="269"/>
      <c r="R12" s="269"/>
      <c r="S12" s="269"/>
      <c r="T12" s="269"/>
      <c r="U12" s="270"/>
      <c r="V12" s="214" t="s">
        <v>597</v>
      </c>
      <c r="W12" s="356"/>
      <c r="X12" s="214" t="s">
        <v>598</v>
      </c>
      <c r="Y12" s="356"/>
      <c r="Z12" s="214" t="s">
        <v>599</v>
      </c>
      <c r="AA12" s="356"/>
      <c r="AB12" s="214" t="s">
        <v>600</v>
      </c>
      <c r="AC12" s="359"/>
    </row>
    <row r="13" spans="2:30" s="70" customFormat="1" ht="18" customHeight="1" thickBot="1" x14ac:dyDescent="0.25">
      <c r="B13" s="307"/>
      <c r="C13" s="271"/>
      <c r="D13" s="218" t="s">
        <v>601</v>
      </c>
      <c r="E13" s="219"/>
      <c r="F13" s="219"/>
      <c r="G13" s="219"/>
      <c r="H13" s="219"/>
      <c r="I13" s="219"/>
      <c r="J13" s="219"/>
      <c r="K13" s="219"/>
      <c r="L13" s="219"/>
      <c r="M13" s="219"/>
      <c r="N13" s="219"/>
      <c r="O13" s="219"/>
      <c r="P13" s="219"/>
      <c r="Q13" s="219"/>
      <c r="R13" s="219"/>
      <c r="S13" s="219"/>
      <c r="T13" s="219"/>
      <c r="U13" s="272"/>
      <c r="V13" s="214" t="s">
        <v>602</v>
      </c>
      <c r="W13" s="355"/>
      <c r="X13" s="220" t="s">
        <v>603</v>
      </c>
      <c r="Y13" s="355"/>
      <c r="Z13" s="214" t="s">
        <v>604</v>
      </c>
      <c r="AA13" s="355"/>
      <c r="AB13" s="214" t="s">
        <v>605</v>
      </c>
      <c r="AC13" s="360"/>
    </row>
    <row r="14" spans="2:30" s="70" customFormat="1" ht="18" customHeight="1" thickBot="1" x14ac:dyDescent="0.25">
      <c r="B14" s="308"/>
      <c r="C14" s="273"/>
      <c r="D14" s="274" t="s">
        <v>350</v>
      </c>
      <c r="E14" s="275"/>
      <c r="F14" s="275"/>
      <c r="G14" s="275"/>
      <c r="H14" s="275"/>
      <c r="I14" s="275"/>
      <c r="J14" s="275"/>
      <c r="K14" s="275"/>
      <c r="L14" s="275"/>
      <c r="M14" s="275"/>
      <c r="N14" s="275"/>
      <c r="O14" s="275"/>
      <c r="P14" s="275"/>
      <c r="Q14" s="275"/>
      <c r="R14" s="275"/>
      <c r="S14" s="275"/>
      <c r="T14" s="275"/>
      <c r="U14" s="276"/>
      <c r="V14" s="220" t="s">
        <v>606</v>
      </c>
      <c r="W14" s="357"/>
      <c r="X14" s="227" t="s">
        <v>607</v>
      </c>
      <c r="Y14" s="357"/>
      <c r="Z14" s="228" t="s">
        <v>608</v>
      </c>
      <c r="AA14" s="357"/>
      <c r="AB14" s="228" t="s">
        <v>609</v>
      </c>
      <c r="AC14" s="361"/>
    </row>
    <row r="15" spans="2:30" s="70" customFormat="1" ht="18" customHeight="1" x14ac:dyDescent="0.2">
      <c r="B15" s="309" t="s">
        <v>610</v>
      </c>
      <c r="C15" s="217"/>
      <c r="D15" s="277" t="s">
        <v>611</v>
      </c>
      <c r="E15" s="278"/>
      <c r="F15" s="278"/>
      <c r="G15" s="278"/>
      <c r="H15" s="278"/>
      <c r="I15" s="278"/>
      <c r="J15" s="278"/>
      <c r="K15" s="278"/>
      <c r="L15" s="278"/>
      <c r="M15" s="278"/>
      <c r="N15" s="278"/>
      <c r="O15" s="278"/>
      <c r="P15" s="278"/>
      <c r="Q15" s="278"/>
      <c r="R15" s="278"/>
      <c r="S15" s="278"/>
      <c r="T15" s="278"/>
      <c r="U15" s="279"/>
      <c r="V15" s="222" t="s">
        <v>612</v>
      </c>
      <c r="W15" s="358"/>
      <c r="X15" s="222" t="s">
        <v>613</v>
      </c>
      <c r="Y15" s="358"/>
      <c r="Z15" s="222" t="s">
        <v>614</v>
      </c>
      <c r="AA15" s="358"/>
      <c r="AB15" s="222" t="s">
        <v>615</v>
      </c>
      <c r="AC15" s="362"/>
    </row>
    <row r="16" spans="2:30" s="70" customFormat="1" ht="18" customHeight="1" x14ac:dyDescent="0.2">
      <c r="B16" s="310"/>
      <c r="C16" s="7"/>
      <c r="D16" s="280" t="s">
        <v>758</v>
      </c>
      <c r="E16" s="281"/>
      <c r="F16" s="281"/>
      <c r="G16" s="281"/>
      <c r="H16" s="281"/>
      <c r="I16" s="281"/>
      <c r="J16" s="281"/>
      <c r="K16" s="281"/>
      <c r="L16" s="281"/>
      <c r="M16" s="281"/>
      <c r="N16" s="281"/>
      <c r="O16" s="281"/>
      <c r="P16" s="281"/>
      <c r="Q16" s="281"/>
      <c r="R16" s="281"/>
      <c r="S16" s="281"/>
      <c r="T16" s="281"/>
      <c r="U16" s="282"/>
      <c r="V16" s="215" t="s">
        <v>616</v>
      </c>
      <c r="W16" s="364"/>
      <c r="X16" s="215" t="s">
        <v>617</v>
      </c>
      <c r="Y16" s="364"/>
      <c r="Z16" s="215" t="s">
        <v>618</v>
      </c>
      <c r="AA16" s="364"/>
      <c r="AB16" s="215" t="s">
        <v>619</v>
      </c>
      <c r="AC16" s="363"/>
    </row>
    <row r="17" spans="2:29" s="70" customFormat="1" ht="18" customHeight="1" x14ac:dyDescent="0.2">
      <c r="B17" s="310"/>
      <c r="C17" s="7"/>
      <c r="D17" s="280" t="s">
        <v>759</v>
      </c>
      <c r="E17" s="281"/>
      <c r="F17" s="281"/>
      <c r="G17" s="281"/>
      <c r="H17" s="281"/>
      <c r="I17" s="281"/>
      <c r="J17" s="281"/>
      <c r="K17" s="281"/>
      <c r="L17" s="281"/>
      <c r="M17" s="281"/>
      <c r="N17" s="281"/>
      <c r="O17" s="281"/>
      <c r="P17" s="281"/>
      <c r="Q17" s="281"/>
      <c r="R17" s="281"/>
      <c r="S17" s="281"/>
      <c r="T17" s="281"/>
      <c r="U17" s="282"/>
      <c r="V17" s="215" t="s">
        <v>620</v>
      </c>
      <c r="W17" s="364"/>
      <c r="X17" s="215" t="s">
        <v>621</v>
      </c>
      <c r="Y17" s="364"/>
      <c r="Z17" s="215" t="s">
        <v>622</v>
      </c>
      <c r="AA17" s="364"/>
      <c r="AB17" s="215" t="s">
        <v>623</v>
      </c>
      <c r="AC17" s="363"/>
    </row>
    <row r="18" spans="2:29" s="70" customFormat="1" ht="18" customHeight="1" thickBot="1" x14ac:dyDescent="0.25">
      <c r="B18" s="310"/>
      <c r="C18" s="7"/>
      <c r="D18" s="280" t="s">
        <v>760</v>
      </c>
      <c r="E18" s="281"/>
      <c r="F18" s="281"/>
      <c r="G18" s="281"/>
      <c r="H18" s="281"/>
      <c r="I18" s="281"/>
      <c r="J18" s="281"/>
      <c r="K18" s="281"/>
      <c r="L18" s="281"/>
      <c r="M18" s="281"/>
      <c r="N18" s="281"/>
      <c r="O18" s="281"/>
      <c r="P18" s="281"/>
      <c r="Q18" s="281"/>
      <c r="R18" s="281"/>
      <c r="S18" s="281"/>
      <c r="T18" s="281"/>
      <c r="U18" s="282"/>
      <c r="V18" s="215" t="s">
        <v>624</v>
      </c>
      <c r="W18" s="364"/>
      <c r="X18" s="215" t="s">
        <v>625</v>
      </c>
      <c r="Y18" s="364"/>
      <c r="Z18" s="215" t="s">
        <v>626</v>
      </c>
      <c r="AA18" s="364"/>
      <c r="AB18" s="215" t="s">
        <v>627</v>
      </c>
      <c r="AC18" s="363"/>
    </row>
    <row r="19" spans="2:29" s="70" customFormat="1" ht="18" customHeight="1" x14ac:dyDescent="0.2">
      <c r="B19" s="310"/>
      <c r="C19" s="7"/>
      <c r="D19" s="283" t="s">
        <v>628</v>
      </c>
      <c r="E19" s="284"/>
      <c r="F19" s="284"/>
      <c r="G19" s="284"/>
      <c r="H19" s="284"/>
      <c r="I19" s="284"/>
      <c r="J19" s="284"/>
      <c r="K19" s="284"/>
      <c r="L19" s="284"/>
      <c r="M19" s="284"/>
      <c r="N19" s="284"/>
      <c r="O19" s="284"/>
      <c r="P19" s="284"/>
      <c r="Q19" s="284"/>
      <c r="R19" s="284"/>
      <c r="S19" s="284"/>
      <c r="T19" s="284"/>
      <c r="U19" s="285"/>
      <c r="V19" s="215" t="s">
        <v>629</v>
      </c>
      <c r="W19" s="358"/>
      <c r="X19" s="215" t="s">
        <v>630</v>
      </c>
      <c r="Y19" s="358"/>
      <c r="Z19" s="215" t="s">
        <v>631</v>
      </c>
      <c r="AA19" s="358"/>
      <c r="AB19" s="215" t="s">
        <v>632</v>
      </c>
      <c r="AC19" s="362"/>
    </row>
    <row r="20" spans="2:29" s="70" customFormat="1" ht="18" customHeight="1" x14ac:dyDescent="0.2">
      <c r="B20" s="310"/>
      <c r="C20" s="7"/>
      <c r="D20" s="280" t="s">
        <v>761</v>
      </c>
      <c r="E20" s="281"/>
      <c r="F20" s="281"/>
      <c r="G20" s="281"/>
      <c r="H20" s="281"/>
      <c r="I20" s="281"/>
      <c r="J20" s="281"/>
      <c r="K20" s="281"/>
      <c r="L20" s="281"/>
      <c r="M20" s="281"/>
      <c r="N20" s="281"/>
      <c r="O20" s="281"/>
      <c r="P20" s="281"/>
      <c r="Q20" s="281"/>
      <c r="R20" s="281"/>
      <c r="S20" s="281"/>
      <c r="T20" s="281"/>
      <c r="U20" s="282"/>
      <c r="V20" s="215" t="s">
        <v>633</v>
      </c>
      <c r="W20" s="364"/>
      <c r="X20" s="215" t="s">
        <v>634</v>
      </c>
      <c r="Y20" s="364"/>
      <c r="Z20" s="215" t="s">
        <v>635</v>
      </c>
      <c r="AA20" s="364"/>
      <c r="AB20" s="215" t="s">
        <v>636</v>
      </c>
      <c r="AC20" s="363"/>
    </row>
    <row r="21" spans="2:29" s="70" customFormat="1" ht="18" customHeight="1" x14ac:dyDescent="0.2">
      <c r="B21" s="310"/>
      <c r="C21" s="7"/>
      <c r="D21" s="283" t="s">
        <v>637</v>
      </c>
      <c r="E21" s="284"/>
      <c r="F21" s="284"/>
      <c r="G21" s="284"/>
      <c r="H21" s="284"/>
      <c r="I21" s="284"/>
      <c r="J21" s="284"/>
      <c r="K21" s="284"/>
      <c r="L21" s="284"/>
      <c r="M21" s="284"/>
      <c r="N21" s="284"/>
      <c r="O21" s="284"/>
      <c r="P21" s="284"/>
      <c r="Q21" s="284"/>
      <c r="R21" s="284"/>
      <c r="S21" s="284"/>
      <c r="T21" s="284"/>
      <c r="U21" s="285"/>
      <c r="V21" s="215" t="s">
        <v>638</v>
      </c>
      <c r="W21" s="364"/>
      <c r="X21" s="215" t="s">
        <v>639</v>
      </c>
      <c r="Y21" s="364"/>
      <c r="Z21" s="215" t="s">
        <v>640</v>
      </c>
      <c r="AA21" s="364"/>
      <c r="AB21" s="215" t="s">
        <v>641</v>
      </c>
      <c r="AC21" s="363"/>
    </row>
    <row r="22" spans="2:29" s="70" customFormat="1" ht="18" customHeight="1" thickBot="1" x14ac:dyDescent="0.25">
      <c r="B22" s="310"/>
      <c r="C22" s="7"/>
      <c r="D22" s="280" t="s">
        <v>762</v>
      </c>
      <c r="E22" s="281"/>
      <c r="F22" s="281"/>
      <c r="G22" s="281"/>
      <c r="H22" s="281"/>
      <c r="I22" s="281"/>
      <c r="J22" s="281"/>
      <c r="K22" s="281"/>
      <c r="L22" s="281"/>
      <c r="M22" s="281"/>
      <c r="N22" s="281"/>
      <c r="O22" s="281"/>
      <c r="P22" s="281"/>
      <c r="Q22" s="281"/>
      <c r="R22" s="281"/>
      <c r="S22" s="281"/>
      <c r="T22" s="281"/>
      <c r="U22" s="282"/>
      <c r="V22" s="215" t="s">
        <v>642</v>
      </c>
      <c r="W22" s="364"/>
      <c r="X22" s="215" t="s">
        <v>643</v>
      </c>
      <c r="Y22" s="364"/>
      <c r="Z22" s="215" t="s">
        <v>644</v>
      </c>
      <c r="AA22" s="364"/>
      <c r="AB22" s="215" t="s">
        <v>645</v>
      </c>
      <c r="AC22" s="363"/>
    </row>
    <row r="23" spans="2:29" s="70" customFormat="1" ht="18" customHeight="1" x14ac:dyDescent="0.2">
      <c r="B23" s="310"/>
      <c r="C23" s="7"/>
      <c r="D23" s="283" t="s">
        <v>953</v>
      </c>
      <c r="E23" s="284"/>
      <c r="F23" s="284"/>
      <c r="G23" s="284"/>
      <c r="H23" s="284"/>
      <c r="I23" s="284"/>
      <c r="J23" s="284"/>
      <c r="K23" s="284"/>
      <c r="L23" s="284"/>
      <c r="M23" s="284"/>
      <c r="N23" s="284"/>
      <c r="O23" s="284"/>
      <c r="P23" s="284"/>
      <c r="Q23" s="284"/>
      <c r="R23" s="284"/>
      <c r="S23" s="284"/>
      <c r="T23" s="284"/>
      <c r="U23" s="285"/>
      <c r="V23" s="215" t="s">
        <v>949</v>
      </c>
      <c r="W23" s="358"/>
      <c r="X23" s="215" t="s">
        <v>950</v>
      </c>
      <c r="Y23" s="358"/>
      <c r="Z23" s="215" t="s">
        <v>951</v>
      </c>
      <c r="AA23" s="358"/>
      <c r="AB23" s="215" t="s">
        <v>952</v>
      </c>
      <c r="AC23" s="362"/>
    </row>
    <row r="24" spans="2:29" s="70" customFormat="1" ht="18" customHeight="1" x14ac:dyDescent="0.2">
      <c r="B24" s="310"/>
      <c r="C24" s="7"/>
      <c r="D24" s="280" t="s">
        <v>764</v>
      </c>
      <c r="E24" s="281"/>
      <c r="F24" s="281"/>
      <c r="G24" s="281"/>
      <c r="H24" s="281"/>
      <c r="I24" s="281"/>
      <c r="J24" s="281"/>
      <c r="K24" s="281"/>
      <c r="L24" s="281"/>
      <c r="M24" s="281"/>
      <c r="N24" s="281"/>
      <c r="O24" s="281"/>
      <c r="P24" s="281"/>
      <c r="Q24" s="281"/>
      <c r="R24" s="281"/>
      <c r="S24" s="281"/>
      <c r="T24" s="281"/>
      <c r="U24" s="282"/>
      <c r="V24" s="215" t="s">
        <v>646</v>
      </c>
      <c r="W24" s="364"/>
      <c r="X24" s="215" t="s">
        <v>647</v>
      </c>
      <c r="Y24" s="364"/>
      <c r="Z24" s="215" t="s">
        <v>648</v>
      </c>
      <c r="AA24" s="364"/>
      <c r="AB24" s="215" t="s">
        <v>649</v>
      </c>
      <c r="AC24" s="363"/>
    </row>
    <row r="25" spans="2:29" s="70" customFormat="1" ht="18" customHeight="1" thickBot="1" x14ac:dyDescent="0.25">
      <c r="B25" s="310"/>
      <c r="C25" s="7"/>
      <c r="D25" s="280" t="s">
        <v>763</v>
      </c>
      <c r="E25" s="281"/>
      <c r="F25" s="281"/>
      <c r="G25" s="281"/>
      <c r="H25" s="281"/>
      <c r="I25" s="281"/>
      <c r="J25" s="281"/>
      <c r="K25" s="281"/>
      <c r="L25" s="281"/>
      <c r="M25" s="281"/>
      <c r="N25" s="281"/>
      <c r="O25" s="281"/>
      <c r="P25" s="281"/>
      <c r="Q25" s="281"/>
      <c r="R25" s="281"/>
      <c r="S25" s="281"/>
      <c r="T25" s="281"/>
      <c r="U25" s="282"/>
      <c r="V25" s="215" t="s">
        <v>650</v>
      </c>
      <c r="W25" s="364"/>
      <c r="X25" s="215" t="s">
        <v>651</v>
      </c>
      <c r="Y25" s="364"/>
      <c r="Z25" s="215" t="s">
        <v>652</v>
      </c>
      <c r="AA25" s="364"/>
      <c r="AB25" s="215" t="s">
        <v>653</v>
      </c>
      <c r="AC25" s="363"/>
    </row>
    <row r="26" spans="2:29" s="70" customFormat="1" ht="18" customHeight="1" thickBot="1" x14ac:dyDescent="0.25">
      <c r="B26" s="311"/>
      <c r="C26" s="286"/>
      <c r="D26" s="274" t="s">
        <v>355</v>
      </c>
      <c r="E26" s="275"/>
      <c r="F26" s="275"/>
      <c r="G26" s="275"/>
      <c r="H26" s="275"/>
      <c r="I26" s="275"/>
      <c r="J26" s="275"/>
      <c r="K26" s="275"/>
      <c r="L26" s="275"/>
      <c r="M26" s="275"/>
      <c r="N26" s="275"/>
      <c r="O26" s="275"/>
      <c r="P26" s="275"/>
      <c r="Q26" s="275"/>
      <c r="R26" s="275"/>
      <c r="S26" s="275"/>
      <c r="T26" s="275"/>
      <c r="U26" s="276"/>
      <c r="V26" s="220" t="s">
        <v>654</v>
      </c>
      <c r="W26" s="364"/>
      <c r="X26" s="227" t="s">
        <v>655</v>
      </c>
      <c r="Y26" s="364"/>
      <c r="Z26" s="227" t="s">
        <v>656</v>
      </c>
      <c r="AA26" s="364"/>
      <c r="AB26" s="227" t="s">
        <v>657</v>
      </c>
      <c r="AC26" s="363"/>
    </row>
    <row r="27" spans="2:29" s="70" customFormat="1" ht="18" customHeight="1" x14ac:dyDescent="0.2">
      <c r="B27" s="309" t="s">
        <v>658</v>
      </c>
      <c r="C27" s="287"/>
      <c r="D27" s="288" t="s">
        <v>719</v>
      </c>
      <c r="E27" s="289"/>
      <c r="F27" s="289"/>
      <c r="G27" s="289"/>
      <c r="H27" s="289"/>
      <c r="I27" s="289"/>
      <c r="J27" s="289"/>
      <c r="K27" s="289"/>
      <c r="L27" s="289"/>
      <c r="M27" s="289"/>
      <c r="N27" s="289" t="s">
        <v>659</v>
      </c>
      <c r="O27" s="289"/>
      <c r="P27" s="289"/>
      <c r="Q27" s="289"/>
      <c r="R27" s="289"/>
      <c r="S27" s="289"/>
      <c r="T27" s="289"/>
      <c r="U27" s="290"/>
      <c r="V27" s="325" t="s">
        <v>660</v>
      </c>
      <c r="W27" s="358"/>
      <c r="X27" s="325" t="s">
        <v>661</v>
      </c>
      <c r="Y27" s="358"/>
      <c r="Z27" s="325" t="s">
        <v>662</v>
      </c>
      <c r="AA27" s="358"/>
      <c r="AB27" s="325" t="s">
        <v>663</v>
      </c>
      <c r="AC27" s="362"/>
    </row>
    <row r="28" spans="2:29" s="70" customFormat="1" ht="18" customHeight="1" x14ac:dyDescent="0.2">
      <c r="B28" s="312"/>
      <c r="C28" s="291"/>
      <c r="D28" s="292"/>
      <c r="E28" s="293"/>
      <c r="F28" s="293"/>
      <c r="G28" s="293"/>
      <c r="H28" s="293"/>
      <c r="I28" s="293"/>
      <c r="J28" s="293"/>
      <c r="K28" s="293"/>
      <c r="L28" s="293"/>
      <c r="M28" s="293"/>
      <c r="N28" s="293" t="s">
        <v>664</v>
      </c>
      <c r="O28" s="293"/>
      <c r="P28" s="293"/>
      <c r="Q28" s="293"/>
      <c r="R28" s="293"/>
      <c r="S28" s="293"/>
      <c r="T28" s="293"/>
      <c r="U28" s="294"/>
      <c r="V28" s="215" t="s">
        <v>665</v>
      </c>
      <c r="W28" s="364"/>
      <c r="X28" s="215" t="s">
        <v>666</v>
      </c>
      <c r="Y28" s="364"/>
      <c r="Z28" s="215" t="s">
        <v>667</v>
      </c>
      <c r="AA28" s="364"/>
      <c r="AB28" s="215" t="s">
        <v>668</v>
      </c>
      <c r="AC28" s="363"/>
    </row>
    <row r="29" spans="2:29" s="70" customFormat="1" ht="18" customHeight="1" x14ac:dyDescent="0.2">
      <c r="B29" s="312"/>
      <c r="C29" s="291"/>
      <c r="D29" s="292"/>
      <c r="E29" s="293"/>
      <c r="F29" s="293"/>
      <c r="G29" s="293"/>
      <c r="H29" s="293"/>
      <c r="I29" s="293"/>
      <c r="J29" s="293"/>
      <c r="K29" s="293"/>
      <c r="L29" s="293"/>
      <c r="M29" s="293"/>
      <c r="N29" s="293" t="s">
        <v>669</v>
      </c>
      <c r="O29" s="293"/>
      <c r="P29" s="293"/>
      <c r="Q29" s="293"/>
      <c r="R29" s="293"/>
      <c r="S29" s="293"/>
      <c r="T29" s="293"/>
      <c r="U29" s="294"/>
      <c r="V29" s="215" t="s">
        <v>670</v>
      </c>
      <c r="W29" s="364"/>
      <c r="X29" s="215" t="s">
        <v>671</v>
      </c>
      <c r="Y29" s="364"/>
      <c r="Z29" s="215" t="s">
        <v>672</v>
      </c>
      <c r="AA29" s="364"/>
      <c r="AB29" s="215" t="s">
        <v>673</v>
      </c>
      <c r="AC29" s="363"/>
    </row>
    <row r="30" spans="2:29" s="70" customFormat="1" ht="18" customHeight="1" thickBot="1" x14ac:dyDescent="0.25">
      <c r="B30" s="312"/>
      <c r="C30" s="291"/>
      <c r="D30" s="283" t="s">
        <v>720</v>
      </c>
      <c r="E30" s="284"/>
      <c r="F30" s="284"/>
      <c r="G30" s="284"/>
      <c r="H30" s="284"/>
      <c r="I30" s="284"/>
      <c r="J30" s="284"/>
      <c r="K30" s="284"/>
      <c r="L30" s="284"/>
      <c r="M30" s="284"/>
      <c r="N30" s="284"/>
      <c r="O30" s="284"/>
      <c r="P30" s="284"/>
      <c r="Q30" s="284"/>
      <c r="R30" s="284"/>
      <c r="S30" s="284"/>
      <c r="T30" s="284"/>
      <c r="U30" s="285"/>
      <c r="V30" s="215" t="s">
        <v>674</v>
      </c>
      <c r="W30" s="364"/>
      <c r="X30" s="215" t="s">
        <v>675</v>
      </c>
      <c r="Y30" s="364"/>
      <c r="Z30" s="215" t="s">
        <v>676</v>
      </c>
      <c r="AA30" s="364"/>
      <c r="AB30" s="215" t="s">
        <v>677</v>
      </c>
      <c r="AC30" s="363"/>
    </row>
    <row r="31" spans="2:29" s="70" customFormat="1" ht="18" customHeight="1" x14ac:dyDescent="0.2">
      <c r="B31" s="312"/>
      <c r="C31" s="291"/>
      <c r="D31" s="283" t="s">
        <v>721</v>
      </c>
      <c r="E31" s="284"/>
      <c r="F31" s="284"/>
      <c r="G31" s="284"/>
      <c r="H31" s="284"/>
      <c r="I31" s="284"/>
      <c r="J31" s="284"/>
      <c r="K31" s="284"/>
      <c r="L31" s="284"/>
      <c r="M31" s="284"/>
      <c r="N31" s="284"/>
      <c r="O31" s="284"/>
      <c r="P31" s="284"/>
      <c r="Q31" s="284"/>
      <c r="R31" s="284"/>
      <c r="S31" s="284"/>
      <c r="T31" s="284"/>
      <c r="U31" s="285"/>
      <c r="V31" s="215" t="s">
        <v>678</v>
      </c>
      <c r="W31" s="358"/>
      <c r="X31" s="215" t="s">
        <v>679</v>
      </c>
      <c r="Y31" s="358"/>
      <c r="Z31" s="215" t="s">
        <v>680</v>
      </c>
      <c r="AA31" s="358"/>
      <c r="AB31" s="215" t="s">
        <v>681</v>
      </c>
      <c r="AC31" s="362"/>
    </row>
    <row r="32" spans="2:29" s="70" customFormat="1" ht="18" customHeight="1" thickBot="1" x14ac:dyDescent="0.25">
      <c r="B32" s="312"/>
      <c r="C32" s="291"/>
      <c r="D32" s="283" t="s">
        <v>682</v>
      </c>
      <c r="E32" s="284"/>
      <c r="F32" s="284"/>
      <c r="G32" s="284"/>
      <c r="H32" s="284"/>
      <c r="I32" s="284"/>
      <c r="J32" s="284"/>
      <c r="K32" s="284"/>
      <c r="L32" s="284"/>
      <c r="M32" s="284"/>
      <c r="N32" s="284"/>
      <c r="O32" s="284"/>
      <c r="P32" s="284"/>
      <c r="Q32" s="284"/>
      <c r="R32" s="284"/>
      <c r="S32" s="284"/>
      <c r="T32" s="284"/>
      <c r="U32" s="285"/>
      <c r="V32" s="215" t="s">
        <v>683</v>
      </c>
      <c r="W32" s="364"/>
      <c r="X32" s="215" t="s">
        <v>684</v>
      </c>
      <c r="Y32" s="364"/>
      <c r="Z32" s="215" t="s">
        <v>685</v>
      </c>
      <c r="AA32" s="364"/>
      <c r="AB32" s="215" t="s">
        <v>686</v>
      </c>
      <c r="AC32" s="363"/>
    </row>
    <row r="33" spans="2:29" s="70" customFormat="1" ht="18" customHeight="1" thickBot="1" x14ac:dyDescent="0.25">
      <c r="B33" s="313"/>
      <c r="C33" s="296"/>
      <c r="D33" s="274" t="s">
        <v>360</v>
      </c>
      <c r="E33" s="275"/>
      <c r="F33" s="275"/>
      <c r="G33" s="275"/>
      <c r="H33" s="275"/>
      <c r="I33" s="275"/>
      <c r="J33" s="275"/>
      <c r="K33" s="275"/>
      <c r="L33" s="275"/>
      <c r="M33" s="275"/>
      <c r="N33" s="275"/>
      <c r="O33" s="275"/>
      <c r="P33" s="275"/>
      <c r="Q33" s="275"/>
      <c r="R33" s="275"/>
      <c r="S33" s="275"/>
      <c r="T33" s="275"/>
      <c r="U33" s="276"/>
      <c r="V33" s="220" t="s">
        <v>687</v>
      </c>
      <c r="W33" s="364"/>
      <c r="X33" s="227" t="s">
        <v>688</v>
      </c>
      <c r="Y33" s="364"/>
      <c r="Z33" s="227" t="s">
        <v>689</v>
      </c>
      <c r="AA33" s="364"/>
      <c r="AB33" s="227" t="s">
        <v>690</v>
      </c>
      <c r="AC33" s="363"/>
    </row>
    <row r="34" spans="2:29" s="70" customFormat="1" ht="18" customHeight="1" thickBot="1" x14ac:dyDescent="0.25">
      <c r="B34" s="314" t="s">
        <v>691</v>
      </c>
      <c r="C34" s="275"/>
      <c r="D34" s="275"/>
      <c r="E34" s="275"/>
      <c r="F34" s="275"/>
      <c r="G34" s="275"/>
      <c r="H34" s="275"/>
      <c r="I34" s="275"/>
      <c r="J34" s="275"/>
      <c r="K34" s="275"/>
      <c r="L34" s="275"/>
      <c r="M34" s="275"/>
      <c r="N34" s="275"/>
      <c r="O34" s="275"/>
      <c r="P34" s="275"/>
      <c r="Q34" s="275"/>
      <c r="R34" s="275"/>
      <c r="S34" s="275"/>
      <c r="T34" s="275"/>
      <c r="U34" s="276"/>
      <c r="V34" s="224" t="s">
        <v>692</v>
      </c>
      <c r="W34" s="365"/>
      <c r="X34" s="224" t="s">
        <v>693</v>
      </c>
      <c r="Y34" s="365"/>
      <c r="Z34" s="224" t="s">
        <v>694</v>
      </c>
      <c r="AA34" s="365"/>
      <c r="AB34" s="224" t="s">
        <v>695</v>
      </c>
      <c r="AC34" s="360"/>
    </row>
    <row r="35" spans="2:29" s="70" customFormat="1" ht="18" customHeight="1" thickBot="1" x14ac:dyDescent="0.25">
      <c r="B35" s="315"/>
      <c r="C35" s="297"/>
      <c r="D35" s="297"/>
      <c r="E35" s="297"/>
      <c r="F35" s="297"/>
      <c r="G35" s="297"/>
      <c r="H35" s="297"/>
      <c r="I35" s="297"/>
      <c r="J35" s="297"/>
      <c r="K35" s="297"/>
      <c r="L35" s="297"/>
      <c r="M35" s="297"/>
      <c r="N35" s="297"/>
      <c r="O35" s="297"/>
      <c r="P35" s="297"/>
      <c r="Q35" s="297"/>
      <c r="R35" s="297"/>
      <c r="S35" s="297"/>
      <c r="T35" s="297"/>
      <c r="U35" s="297"/>
      <c r="V35" s="326" t="s">
        <v>696</v>
      </c>
      <c r="W35" s="298"/>
      <c r="X35" s="224" t="s">
        <v>697</v>
      </c>
      <c r="Y35" s="358"/>
      <c r="Z35" s="224" t="s">
        <v>698</v>
      </c>
      <c r="AA35" s="358"/>
      <c r="AB35" s="226"/>
      <c r="AC35" s="316"/>
    </row>
    <row r="36" spans="2:29" s="70" customFormat="1" ht="18" customHeight="1" thickBot="1" x14ac:dyDescent="0.25">
      <c r="B36" s="317" t="s">
        <v>699</v>
      </c>
      <c r="C36" s="293"/>
      <c r="D36" s="293"/>
      <c r="E36" s="293"/>
      <c r="F36" s="293"/>
      <c r="G36" s="293"/>
      <c r="H36" s="293"/>
      <c r="I36" s="293"/>
      <c r="J36" s="293"/>
      <c r="K36" s="293"/>
      <c r="L36" s="293"/>
      <c r="M36" s="293"/>
      <c r="N36" s="293"/>
      <c r="O36" s="293"/>
      <c r="P36" s="293"/>
      <c r="Q36" s="293"/>
      <c r="R36" s="293"/>
      <c r="S36" s="293"/>
      <c r="T36" s="293"/>
      <c r="U36" s="293"/>
      <c r="V36" s="327" t="s">
        <v>669</v>
      </c>
      <c r="W36" s="299"/>
      <c r="X36" s="224" t="s">
        <v>700</v>
      </c>
      <c r="Y36" s="356"/>
      <c r="Z36" s="224" t="s">
        <v>701</v>
      </c>
      <c r="AA36" s="356"/>
      <c r="AB36" s="223"/>
      <c r="AC36" s="318"/>
    </row>
    <row r="37" spans="2:29" s="70" customFormat="1" ht="18" customHeight="1" x14ac:dyDescent="0.2">
      <c r="B37" s="305"/>
      <c r="C37" s="81"/>
      <c r="D37" s="81"/>
      <c r="E37" s="81"/>
      <c r="F37" s="81"/>
      <c r="G37" s="81"/>
      <c r="H37" s="81"/>
      <c r="I37" s="81"/>
      <c r="J37" s="81"/>
      <c r="K37" s="81"/>
      <c r="L37" s="81"/>
      <c r="M37" s="81"/>
      <c r="N37" s="81"/>
      <c r="O37" s="81"/>
      <c r="P37" s="81"/>
      <c r="Q37" s="81"/>
      <c r="R37" s="81"/>
      <c r="S37" s="81"/>
      <c r="T37" s="81"/>
      <c r="U37" s="81"/>
      <c r="V37" s="328" t="s">
        <v>702</v>
      </c>
      <c r="W37" s="300"/>
      <c r="X37" s="222" t="s">
        <v>703</v>
      </c>
      <c r="Y37" s="356"/>
      <c r="Z37" s="222" t="s">
        <v>704</v>
      </c>
      <c r="AA37" s="356"/>
      <c r="AB37" s="223"/>
      <c r="AC37" s="318"/>
    </row>
    <row r="38" spans="2:29" ht="18" customHeight="1" x14ac:dyDescent="0.2">
      <c r="B38" s="317" t="s">
        <v>705</v>
      </c>
      <c r="C38" s="293"/>
      <c r="D38" s="293"/>
      <c r="E38" s="293"/>
      <c r="F38" s="293"/>
      <c r="G38" s="293"/>
      <c r="H38" s="293"/>
      <c r="I38" s="293"/>
      <c r="J38" s="293"/>
      <c r="K38" s="293"/>
      <c r="L38" s="293"/>
      <c r="M38" s="293"/>
      <c r="N38" s="293"/>
      <c r="O38" s="293"/>
      <c r="P38" s="293"/>
      <c r="Q38" s="293"/>
      <c r="R38" s="293"/>
      <c r="S38" s="293"/>
      <c r="T38" s="293"/>
      <c r="U38" s="293"/>
      <c r="V38" s="225"/>
      <c r="W38" s="293"/>
      <c r="X38" s="225"/>
      <c r="Y38" s="293"/>
      <c r="Z38" s="225"/>
      <c r="AA38" s="293"/>
      <c r="AB38" s="225"/>
      <c r="AC38" s="319"/>
    </row>
    <row r="39" spans="2:29" ht="18" customHeight="1" thickBot="1" x14ac:dyDescent="0.25">
      <c r="B39" s="320" t="s">
        <v>706</v>
      </c>
      <c r="C39" s="295"/>
      <c r="D39" s="295"/>
      <c r="E39" s="295"/>
      <c r="F39" s="295"/>
      <c r="G39" s="295"/>
      <c r="H39" s="295"/>
      <c r="I39" s="295"/>
      <c r="J39" s="295"/>
      <c r="K39" s="295"/>
      <c r="L39" s="295"/>
      <c r="M39" s="295"/>
      <c r="N39" s="295"/>
      <c r="O39" s="295"/>
      <c r="P39" s="295"/>
      <c r="Q39" s="295"/>
      <c r="R39" s="295"/>
      <c r="S39" s="295"/>
      <c r="T39" s="295"/>
      <c r="U39" s="295"/>
      <c r="V39" s="329"/>
      <c r="W39" s="295"/>
      <c r="X39" s="329"/>
      <c r="Y39" s="295"/>
      <c r="Z39" s="329"/>
      <c r="AA39" s="295"/>
      <c r="AB39" s="329"/>
      <c r="AC39" s="321"/>
    </row>
    <row r="40" spans="2:29" ht="18" customHeight="1" x14ac:dyDescent="0.2">
      <c r="B40" s="322" t="s">
        <v>707</v>
      </c>
      <c r="C40" s="289"/>
      <c r="D40" s="289"/>
      <c r="E40" s="289"/>
      <c r="F40" s="289"/>
      <c r="G40" s="289"/>
      <c r="H40" s="289"/>
      <c r="I40" s="289"/>
      <c r="J40" s="289"/>
      <c r="K40" s="289"/>
      <c r="L40" s="289"/>
      <c r="M40" s="289"/>
      <c r="N40" s="289"/>
      <c r="O40" s="289"/>
      <c r="P40" s="289"/>
      <c r="Q40" s="289"/>
      <c r="R40" s="289"/>
      <c r="S40" s="289"/>
      <c r="T40" s="289"/>
      <c r="U40" s="289"/>
      <c r="V40" s="330"/>
      <c r="W40" s="289"/>
      <c r="X40" s="330"/>
      <c r="Y40" s="289"/>
      <c r="Z40" s="330"/>
      <c r="AA40" s="289"/>
      <c r="AB40" s="330"/>
      <c r="AC40" s="323"/>
    </row>
    <row r="41" spans="2:29" ht="18" customHeight="1" thickBot="1" x14ac:dyDescent="0.25">
      <c r="B41" s="320" t="s">
        <v>708</v>
      </c>
      <c r="C41" s="295"/>
      <c r="D41" s="295"/>
      <c r="E41" s="295"/>
      <c r="F41" s="295"/>
      <c r="G41" s="295"/>
      <c r="H41" s="295"/>
      <c r="I41" s="295"/>
      <c r="J41" s="295"/>
      <c r="K41" s="295"/>
      <c r="L41" s="295"/>
      <c r="M41" s="295"/>
      <c r="N41" s="295"/>
      <c r="O41" s="295"/>
      <c r="P41" s="295"/>
      <c r="Q41" s="295"/>
      <c r="R41" s="295"/>
      <c r="S41" s="295"/>
      <c r="T41" s="295"/>
      <c r="U41" s="295"/>
      <c r="V41" s="329"/>
      <c r="W41" s="295"/>
      <c r="X41" s="329"/>
      <c r="Y41" s="295"/>
      <c r="Z41" s="329"/>
      <c r="AA41" s="295"/>
      <c r="AB41" s="329"/>
      <c r="AC41" s="321"/>
    </row>
    <row r="42" spans="2:29" ht="18" customHeight="1" x14ac:dyDescent="0.2"/>
    <row r="43" spans="2:29" ht="18" customHeight="1" x14ac:dyDescent="0.2">
      <c r="G43" s="74" t="s">
        <v>709</v>
      </c>
      <c r="H43" s="74"/>
      <c r="I43" s="74"/>
      <c r="J43" s="74"/>
      <c r="K43" s="74"/>
      <c r="L43" s="74"/>
      <c r="M43" s="74"/>
      <c r="N43" s="74"/>
      <c r="O43" s="74"/>
      <c r="P43" s="74"/>
      <c r="Q43" s="74"/>
      <c r="R43" s="74"/>
      <c r="S43" s="74"/>
      <c r="T43" s="74"/>
      <c r="U43" s="74"/>
      <c r="V43" s="221"/>
      <c r="W43" s="74"/>
      <c r="X43" s="221"/>
      <c r="Y43" s="74"/>
      <c r="Z43" s="221"/>
      <c r="AA43" s="74"/>
      <c r="AB43" s="221"/>
      <c r="AC43" s="74"/>
    </row>
    <row r="44" spans="2:29" ht="18" customHeight="1" x14ac:dyDescent="0.2"/>
    <row r="45" spans="2:29" ht="18" customHeight="1" x14ac:dyDescent="0.2"/>
    <row r="46" spans="2:29" ht="18" customHeight="1" x14ac:dyDescent="0.2"/>
    <row r="47" spans="2:29" ht="18" customHeight="1" x14ac:dyDescent="0.2"/>
    <row r="48" spans="2: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sheetData>
  <sheetProtection selectLockedCells="1"/>
  <mergeCells count="16">
    <mergeCell ref="V10:W10"/>
    <mergeCell ref="X10:Y10"/>
    <mergeCell ref="Z10:AA10"/>
    <mergeCell ref="AB10:AC10"/>
    <mergeCell ref="B1:AB1"/>
    <mergeCell ref="B2:Z3"/>
    <mergeCell ref="AA3:AB3"/>
    <mergeCell ref="O4:AC4"/>
    <mergeCell ref="Z9:AA9"/>
    <mergeCell ref="AB9:AC9"/>
    <mergeCell ref="V8:W8"/>
    <mergeCell ref="X8:Y8"/>
    <mergeCell ref="Z8:AA8"/>
    <mergeCell ref="AB8:AC8"/>
    <mergeCell ref="V9:W9"/>
    <mergeCell ref="X9:Y9"/>
  </mergeCells>
  <phoneticPr fontId="3" type="noConversion"/>
  <dataValidations count="1">
    <dataValidation type="whole" allowBlank="1" showInputMessage="1" showErrorMessage="1" error="Nombre entier" sqref="AA11:AA65536 W11:W65536 Y11:Y65536 W1:W9 Y1:Y9 AA1:AA9 AC1:AC9 AC11:AC65536">
      <formula1>-999999999</formula1>
      <formula2>999999999</formula2>
    </dataValidation>
  </dataValidations>
  <pageMargins left="0.78740157499999996" right="0.78740157499999996" top="0.984251969" bottom="0.984251969" header="0.4921259845" footer="0.4921259845"/>
  <headerFooter alignWithMargins="0"/>
  <ignoredErrors>
    <ignoredError sqref="O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342"/>
  <sheetViews>
    <sheetView zoomScale="95" zoomScaleNormal="95" workbookViewId="0">
      <pane ySplit="4" topLeftCell="A194" activePane="bottomLeft" state="frozenSplit"/>
      <selection activeCell="F23" sqref="F23"/>
      <selection pane="bottomLeft" activeCell="F23" sqref="F2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8.5703125" style="477" customWidth="1"/>
    <col min="9" max="9" width="8" style="477" customWidth="1"/>
    <col min="10" max="10" width="9.28515625" style="477" customWidth="1"/>
    <col min="11" max="11" width="9.42578125" style="477" customWidth="1"/>
    <col min="12" max="12" width="9.140625" style="477" customWidth="1"/>
    <col min="13" max="13" width="7.7109375" style="477" customWidth="1"/>
    <col min="14" max="14" width="9.140625" style="477" customWidth="1"/>
    <col min="15" max="15" width="8.42578125" style="477" customWidth="1"/>
    <col min="16" max="17" width="8.85546875" style="477" customWidth="1"/>
    <col min="18" max="18" width="9.140625" style="477" customWidth="1"/>
    <col min="19" max="19" width="7.140625" style="477" customWidth="1"/>
    <col min="20" max="20" width="10.7109375" style="477" customWidth="1"/>
    <col min="21" max="21" width="6.7109375" style="477" customWidth="1"/>
    <col min="22" max="23" width="9.7109375" style="477" customWidth="1"/>
    <col min="24" max="25" width="17.42578125" style="477" customWidth="1"/>
    <col min="26" max="16384" width="11.42578125" style="477"/>
  </cols>
  <sheetData>
    <row r="1" spans="1:25" s="474" customFormat="1" x14ac:dyDescent="0.2">
      <c r="A1" s="474" t="s">
        <v>727</v>
      </c>
      <c r="B1" s="475" t="s">
        <v>802</v>
      </c>
      <c r="C1" s="475" t="s">
        <v>801</v>
      </c>
      <c r="D1" s="457"/>
      <c r="F1" s="474" t="s">
        <v>732</v>
      </c>
      <c r="G1" s="474" t="s">
        <v>728</v>
      </c>
      <c r="K1" s="474" t="s">
        <v>729</v>
      </c>
      <c r="M1" s="474" t="s">
        <v>730</v>
      </c>
      <c r="P1" s="476" t="s">
        <v>2128</v>
      </c>
      <c r="Q1" s="474" t="s">
        <v>731</v>
      </c>
      <c r="X1" s="476" t="s">
        <v>2126</v>
      </c>
    </row>
    <row r="2" spans="1:25" x14ac:dyDescent="0.2">
      <c r="A2" s="477">
        <v>20</v>
      </c>
      <c r="B2" s="478">
        <f>'1500'!C21</f>
        <v>0</v>
      </c>
      <c r="C2" s="479">
        <f>'1500'!I21</f>
        <v>0</v>
      </c>
      <c r="F2" s="480">
        <f>'1500'!W30</f>
        <v>0</v>
      </c>
      <c r="G2" s="480" t="str">
        <f>FIXED('1500'!AK25,0,TRUE)</f>
        <v>0</v>
      </c>
      <c r="H2" s="480"/>
      <c r="J2" s="474"/>
      <c r="K2" s="474"/>
      <c r="L2" s="474"/>
      <c r="M2" s="474"/>
      <c r="P2" s="481" t="e">
        <f>IF(AND('1500'!Q23="",Q2&lt;&gt;""),TEXT(Q2-364,"jj/mm/aaaa"),TEXT('1500'!Q23,"jj/mm/aaaa"))</f>
        <v>#VALUE!</v>
      </c>
      <c r="Q2" s="482" t="str">
        <f>TEXT('1500'!Q25,"jj/mm/aaaa")</f>
        <v>00/01/1900</v>
      </c>
      <c r="X2" s="483">
        <f>'1500'!AQ21</f>
        <v>2019</v>
      </c>
      <c r="Y2" s="474"/>
    </row>
    <row r="3" spans="1:25" x14ac:dyDescent="0.2">
      <c r="F3" s="458" t="s">
        <v>1105</v>
      </c>
      <c r="W3" s="484">
        <f>SUM(W6:W340)</f>
        <v>2</v>
      </c>
    </row>
    <row r="4" spans="1:25" s="474" customFormat="1" x14ac:dyDescent="0.2">
      <c r="B4" s="475" t="s">
        <v>735</v>
      </c>
      <c r="C4" s="475" t="s">
        <v>734</v>
      </c>
      <c r="D4" s="456" t="s">
        <v>733</v>
      </c>
      <c r="E4" s="474" t="s">
        <v>736</v>
      </c>
      <c r="F4" s="474" t="s">
        <v>803</v>
      </c>
      <c r="G4" s="474" t="s">
        <v>737</v>
      </c>
      <c r="H4" s="485" t="s">
        <v>1106</v>
      </c>
      <c r="I4" s="474" t="s">
        <v>738</v>
      </c>
      <c r="J4" s="485" t="s">
        <v>1107</v>
      </c>
      <c r="K4" s="474" t="s">
        <v>739</v>
      </c>
      <c r="L4" s="485" t="s">
        <v>1108</v>
      </c>
      <c r="M4" s="474" t="s">
        <v>740</v>
      </c>
      <c r="N4" s="485" t="s">
        <v>1109</v>
      </c>
      <c r="O4" s="474" t="s">
        <v>741</v>
      </c>
      <c r="P4" s="485" t="s">
        <v>1110</v>
      </c>
      <c r="Q4" s="474" t="s">
        <v>742</v>
      </c>
      <c r="R4" s="485" t="s">
        <v>1111</v>
      </c>
      <c r="S4" s="474" t="s">
        <v>743</v>
      </c>
      <c r="T4" s="485" t="s">
        <v>1112</v>
      </c>
      <c r="U4" s="474" t="s">
        <v>744</v>
      </c>
      <c r="V4" s="485" t="s">
        <v>1113</v>
      </c>
      <c r="W4" s="474" t="s">
        <v>332</v>
      </c>
      <c r="X4" s="474" t="s">
        <v>804</v>
      </c>
      <c r="Y4" s="485" t="s">
        <v>2160</v>
      </c>
    </row>
    <row r="5" spans="1:25" s="458" customFormat="1" x14ac:dyDescent="0.2">
      <c r="B5" s="457"/>
      <c r="C5" s="457"/>
      <c r="D5" s="457"/>
      <c r="E5" s="456"/>
      <c r="H5" s="486"/>
      <c r="J5" s="486"/>
      <c r="L5" s="486"/>
      <c r="N5" s="486"/>
      <c r="P5" s="486"/>
      <c r="R5" s="486"/>
      <c r="T5" s="486"/>
      <c r="V5" s="486"/>
      <c r="Y5" s="486"/>
    </row>
    <row r="6" spans="1:25" s="458" customFormat="1" x14ac:dyDescent="0.2">
      <c r="A6" s="458">
        <v>21</v>
      </c>
      <c r="B6" s="487">
        <f>$B$2</f>
        <v>0</v>
      </c>
      <c r="C6" s="488">
        <f>$C$2</f>
        <v>0</v>
      </c>
      <c r="D6" s="457">
        <v>1502</v>
      </c>
      <c r="E6" s="456" t="str">
        <f>RIGHT('1500'!$AT$2,2)</f>
        <v>19</v>
      </c>
      <c r="F6" s="489" t="str">
        <f>'1502'!AJ9</f>
        <v>01D</v>
      </c>
      <c r="G6" s="490" t="str">
        <f>IF( '1502'!AN9+'1502'!AY9 = 0, "", '1502'!AN9+'1502'!AY9)</f>
        <v/>
      </c>
      <c r="H6" s="491" t="s">
        <v>1114</v>
      </c>
      <c r="I6" s="489"/>
      <c r="J6" s="491"/>
      <c r="L6" s="491"/>
      <c r="N6" s="491"/>
      <c r="P6" s="491"/>
      <c r="R6" s="491"/>
      <c r="T6" s="491"/>
      <c r="V6" s="491"/>
      <c r="W6" s="489">
        <f>SUM(G6:U6)</f>
        <v>0</v>
      </c>
      <c r="Y6" s="491"/>
    </row>
    <row r="7" spans="1:25" s="458" customFormat="1" x14ac:dyDescent="0.2">
      <c r="A7" s="458">
        <v>21</v>
      </c>
      <c r="B7" s="487">
        <f t="shared" ref="B7:B74" si="0">$B$2</f>
        <v>0</v>
      </c>
      <c r="C7" s="488">
        <f t="shared" ref="C7:C74" si="1">$C$2</f>
        <v>0</v>
      </c>
      <c r="D7" s="457">
        <v>1502</v>
      </c>
      <c r="E7" s="456" t="str">
        <f>RIGHT('1500'!$AT$2,2)</f>
        <v>19</v>
      </c>
      <c r="F7" s="489" t="str">
        <f>'1502'!AJ10</f>
        <v>01E</v>
      </c>
      <c r="G7" s="490" t="str">
        <f>IF( '1502'!AN10+'1502'!AY10 = 0, "", '1502'!AN10+'1502'!AY10)</f>
        <v/>
      </c>
      <c r="H7" s="491" t="s">
        <v>1115</v>
      </c>
      <c r="I7" s="489"/>
      <c r="J7" s="491"/>
      <c r="L7" s="491"/>
      <c r="N7" s="491"/>
      <c r="P7" s="491"/>
      <c r="R7" s="491"/>
      <c r="T7" s="491"/>
      <c r="V7" s="491"/>
      <c r="W7" s="489">
        <f t="shared" ref="W7:W64" si="2">SUM(G7:U7)</f>
        <v>0</v>
      </c>
      <c r="Y7" s="491"/>
    </row>
    <row r="8" spans="1:25" s="458" customFormat="1" x14ac:dyDescent="0.2">
      <c r="A8" s="458">
        <v>21</v>
      </c>
      <c r="B8" s="487">
        <f t="shared" si="0"/>
        <v>0</v>
      </c>
      <c r="C8" s="488">
        <f t="shared" si="1"/>
        <v>0</v>
      </c>
      <c r="D8" s="457">
        <v>1502</v>
      </c>
      <c r="E8" s="456" t="str">
        <f>RIGHT('1500'!$AT$2,2)</f>
        <v>19</v>
      </c>
      <c r="F8" s="489" t="str">
        <f>'1502'!AJ13</f>
        <v>01F</v>
      </c>
      <c r="G8" s="490" t="str">
        <f>IF( '1502'!AN13+'1502'!AY13 = 0, "", '1502'!AN13+'1502'!AY13)</f>
        <v/>
      </c>
      <c r="H8" s="491" t="s">
        <v>1116</v>
      </c>
      <c r="I8" s="489"/>
      <c r="J8" s="491"/>
      <c r="L8" s="491"/>
      <c r="N8" s="491"/>
      <c r="P8" s="491"/>
      <c r="R8" s="491"/>
      <c r="T8" s="491"/>
      <c r="V8" s="491"/>
      <c r="W8" s="489">
        <f t="shared" si="2"/>
        <v>0</v>
      </c>
      <c r="Y8" s="491"/>
    </row>
    <row r="9" spans="1:25" s="458" customFormat="1" x14ac:dyDescent="0.2">
      <c r="A9" s="458">
        <v>21</v>
      </c>
      <c r="B9" s="487">
        <f t="shared" si="0"/>
        <v>0</v>
      </c>
      <c r="C9" s="488">
        <f t="shared" si="1"/>
        <v>0</v>
      </c>
      <c r="D9" s="457">
        <v>1502</v>
      </c>
      <c r="E9" s="456" t="str">
        <f>RIGHT('1500'!$AT$2,2)</f>
        <v>19</v>
      </c>
      <c r="F9" s="489" t="str">
        <f>'1502'!AJ14</f>
        <v>01G</v>
      </c>
      <c r="G9" s="490" t="str">
        <f>IF( '1502'!AN14+'1502'!AY14 = 0, "", '1502'!AN14+'1502'!AY14)</f>
        <v/>
      </c>
      <c r="H9" s="491" t="s">
        <v>1117</v>
      </c>
      <c r="I9" s="489"/>
      <c r="J9" s="491"/>
      <c r="L9" s="491"/>
      <c r="N9" s="491"/>
      <c r="P9" s="491"/>
      <c r="R9" s="491"/>
      <c r="T9" s="491"/>
      <c r="V9" s="491"/>
      <c r="W9" s="489">
        <f t="shared" si="2"/>
        <v>0</v>
      </c>
      <c r="Y9" s="491"/>
    </row>
    <row r="10" spans="1:25" s="458" customFormat="1" x14ac:dyDescent="0.2">
      <c r="A10" s="458">
        <v>21</v>
      </c>
      <c r="B10" s="487">
        <f t="shared" si="0"/>
        <v>0</v>
      </c>
      <c r="C10" s="488">
        <f t="shared" si="1"/>
        <v>0</v>
      </c>
      <c r="D10" s="457">
        <v>1502</v>
      </c>
      <c r="E10" s="456" t="str">
        <f>RIGHT('1500'!$AT$2,2)</f>
        <v>19</v>
      </c>
      <c r="F10" s="489" t="str">
        <f>'1502'!AJ17</f>
        <v>01K</v>
      </c>
      <c r="G10" s="490" t="str">
        <f>IF( '1502'!AN17+'1502'!AY17 = 0, "", '1502'!AN17+'1502'!AY17)</f>
        <v/>
      </c>
      <c r="H10" s="491" t="s">
        <v>1118</v>
      </c>
      <c r="I10" s="489"/>
      <c r="J10" s="491"/>
      <c r="L10" s="491"/>
      <c r="N10" s="491"/>
      <c r="P10" s="491"/>
      <c r="R10" s="491"/>
      <c r="T10" s="491"/>
      <c r="V10" s="491"/>
      <c r="W10" s="489">
        <f t="shared" si="2"/>
        <v>0</v>
      </c>
      <c r="Y10" s="491"/>
    </row>
    <row r="11" spans="1:25" s="458" customFormat="1" x14ac:dyDescent="0.2">
      <c r="A11" s="458">
        <v>21</v>
      </c>
      <c r="B11" s="487">
        <f t="shared" si="0"/>
        <v>0</v>
      </c>
      <c r="C11" s="488">
        <f t="shared" si="1"/>
        <v>0</v>
      </c>
      <c r="D11" s="457">
        <v>1502</v>
      </c>
      <c r="E11" s="456" t="str">
        <f>RIGHT('1500'!$AT$2,2)</f>
        <v>19</v>
      </c>
      <c r="F11" s="489" t="str">
        <f>'1502'!AJ18</f>
        <v>01L</v>
      </c>
      <c r="G11" s="490" t="str">
        <f>IF( '1502'!AN18+'1502'!AY18 = 0, "", '1502'!AN18+'1502'!AY18)</f>
        <v/>
      </c>
      <c r="H11" s="491" t="s">
        <v>1119</v>
      </c>
      <c r="I11" s="489"/>
      <c r="J11" s="491"/>
      <c r="L11" s="491"/>
      <c r="N11" s="491"/>
      <c r="P11" s="491"/>
      <c r="R11" s="491"/>
      <c r="T11" s="491"/>
      <c r="V11" s="491"/>
      <c r="W11" s="489">
        <f t="shared" si="2"/>
        <v>0</v>
      </c>
      <c r="Y11" s="491"/>
    </row>
    <row r="12" spans="1:25" s="458" customFormat="1" x14ac:dyDescent="0.2">
      <c r="A12" s="458">
        <v>21</v>
      </c>
      <c r="B12" s="487">
        <f t="shared" si="0"/>
        <v>0</v>
      </c>
      <c r="C12" s="488">
        <f t="shared" si="1"/>
        <v>0</v>
      </c>
      <c r="D12" s="457">
        <v>1502</v>
      </c>
      <c r="E12" s="456" t="str">
        <f>RIGHT('1500'!$AT$2,2)</f>
        <v>19</v>
      </c>
      <c r="F12" s="489" t="str">
        <f>'1502'!AJ19</f>
        <v>01M</v>
      </c>
      <c r="G12" s="490" t="str">
        <f>IF( '1502'!AN19+'1502'!AY19 = 0, "", '1502'!AN19+'1502'!AY19)</f>
        <v/>
      </c>
      <c r="H12" s="491" t="s">
        <v>1120</v>
      </c>
      <c r="I12" s="489"/>
      <c r="J12" s="491"/>
      <c r="L12" s="491"/>
      <c r="N12" s="491"/>
      <c r="P12" s="491"/>
      <c r="R12" s="491"/>
      <c r="T12" s="491"/>
      <c r="V12" s="491"/>
      <c r="W12" s="489">
        <f t="shared" si="2"/>
        <v>0</v>
      </c>
      <c r="Y12" s="491"/>
    </row>
    <row r="13" spans="1:25" s="458" customFormat="1" x14ac:dyDescent="0.2">
      <c r="A13" s="458">
        <v>21</v>
      </c>
      <c r="B13" s="487">
        <f t="shared" si="0"/>
        <v>0</v>
      </c>
      <c r="C13" s="488">
        <f t="shared" si="1"/>
        <v>0</v>
      </c>
      <c r="D13" s="457">
        <v>1502</v>
      </c>
      <c r="E13" s="456" t="str">
        <f>RIGHT('1500'!$AT$2,2)</f>
        <v>19</v>
      </c>
      <c r="F13" s="489" t="str">
        <f>'1502'!AJ22</f>
        <v>02L</v>
      </c>
      <c r="G13" s="490" t="str">
        <f>IF( '1502'!AN22+'1502'!AY22 = 0, "", '1502'!AN22+'1502'!AY22)</f>
        <v/>
      </c>
      <c r="H13" s="491" t="s">
        <v>1121</v>
      </c>
      <c r="I13" s="489"/>
      <c r="J13" s="491"/>
      <c r="L13" s="491"/>
      <c r="N13" s="491"/>
      <c r="P13" s="491"/>
      <c r="R13" s="491"/>
      <c r="T13" s="491"/>
      <c r="V13" s="491"/>
      <c r="W13" s="489">
        <f t="shared" si="2"/>
        <v>0</v>
      </c>
      <c r="Y13" s="491"/>
    </row>
    <row r="14" spans="1:25" s="458" customFormat="1" x14ac:dyDescent="0.2">
      <c r="A14" s="458">
        <v>21</v>
      </c>
      <c r="B14" s="487">
        <f t="shared" si="0"/>
        <v>0</v>
      </c>
      <c r="C14" s="488">
        <f t="shared" si="1"/>
        <v>0</v>
      </c>
      <c r="D14" s="457">
        <v>1502</v>
      </c>
      <c r="E14" s="456" t="str">
        <f>RIGHT('1500'!$AT$2,2)</f>
        <v>19</v>
      </c>
      <c r="F14" s="489" t="str">
        <f>'1502'!AJ23</f>
        <v>02M</v>
      </c>
      <c r="G14" s="490" t="str">
        <f>IF( '1502'!AN23+'1502'!AY23 = 0, "", '1502'!AN23+'1502'!AY23)</f>
        <v/>
      </c>
      <c r="H14" s="491" t="s">
        <v>1122</v>
      </c>
      <c r="I14" s="489"/>
      <c r="J14" s="491"/>
      <c r="L14" s="491"/>
      <c r="N14" s="491"/>
      <c r="P14" s="491"/>
      <c r="R14" s="491"/>
      <c r="T14" s="491"/>
      <c r="V14" s="491"/>
      <c r="W14" s="489">
        <f t="shared" si="2"/>
        <v>0</v>
      </c>
      <c r="Y14" s="491"/>
    </row>
    <row r="15" spans="1:25" s="458" customFormat="1" x14ac:dyDescent="0.2">
      <c r="A15" s="458">
        <v>21</v>
      </c>
      <c r="B15" s="487">
        <f t="shared" si="0"/>
        <v>0</v>
      </c>
      <c r="C15" s="488">
        <f t="shared" si="1"/>
        <v>0</v>
      </c>
      <c r="D15" s="457">
        <v>1502</v>
      </c>
      <c r="E15" s="456" t="str">
        <f>RIGHT('1500'!$AT$2,2)</f>
        <v>19</v>
      </c>
      <c r="F15" s="489" t="s">
        <v>843</v>
      </c>
      <c r="G15" s="490" t="str">
        <f>IF( '1502'!AN24+'1502'!AY24 = 0, "", '1502'!AN24+'1502'!AY24)</f>
        <v/>
      </c>
      <c r="H15" s="491" t="s">
        <v>1123</v>
      </c>
      <c r="I15" s="489"/>
      <c r="J15" s="491"/>
      <c r="L15" s="491"/>
      <c r="N15" s="491"/>
      <c r="P15" s="491"/>
      <c r="R15" s="491"/>
      <c r="T15" s="491"/>
      <c r="V15" s="491"/>
      <c r="W15" s="489"/>
      <c r="Y15" s="491"/>
    </row>
    <row r="16" spans="1:25" s="458" customFormat="1" x14ac:dyDescent="0.2">
      <c r="A16" s="458">
        <v>21</v>
      </c>
      <c r="B16" s="487">
        <f t="shared" si="0"/>
        <v>0</v>
      </c>
      <c r="C16" s="488">
        <f t="shared" si="1"/>
        <v>0</v>
      </c>
      <c r="D16" s="457">
        <v>1502</v>
      </c>
      <c r="E16" s="456" t="str">
        <f>RIGHT('1500'!$AT$2,2)</f>
        <v>19</v>
      </c>
      <c r="F16" s="489" t="str">
        <f>'1502'!AJ26</f>
        <v>01H</v>
      </c>
      <c r="G16" s="490" t="str">
        <f>IF( '1502'!AN26+'1502'!AY26 = 0, "", '1502'!AN26+'1502'!AY26)</f>
        <v/>
      </c>
      <c r="H16" s="491" t="s">
        <v>1124</v>
      </c>
      <c r="I16" s="489"/>
      <c r="J16" s="491"/>
      <c r="L16" s="491"/>
      <c r="N16" s="491"/>
      <c r="P16" s="491"/>
      <c r="R16" s="491"/>
      <c r="T16" s="491"/>
      <c r="V16" s="491"/>
      <c r="W16" s="489">
        <f t="shared" si="2"/>
        <v>0</v>
      </c>
      <c r="Y16" s="491"/>
    </row>
    <row r="17" spans="1:25" s="458" customFormat="1" x14ac:dyDescent="0.2">
      <c r="A17" s="458">
        <v>21</v>
      </c>
      <c r="B17" s="487">
        <f t="shared" si="0"/>
        <v>0</v>
      </c>
      <c r="C17" s="488">
        <f t="shared" si="1"/>
        <v>0</v>
      </c>
      <c r="D17" s="457">
        <v>1502</v>
      </c>
      <c r="E17" s="456" t="str">
        <f>RIGHT('1500'!$AT$2,2)</f>
        <v>19</v>
      </c>
      <c r="F17" s="489" t="str">
        <f>'1502'!AJ31</f>
        <v>02H</v>
      </c>
      <c r="G17" s="490" t="str">
        <f>IF( '1502'!AN31+'1502'!AY31 = 0, "", '1502'!AN31+'1502'!AY31)</f>
        <v/>
      </c>
      <c r="H17" s="491" t="s">
        <v>1125</v>
      </c>
      <c r="I17" s="489"/>
      <c r="J17" s="491"/>
      <c r="L17" s="491"/>
      <c r="N17" s="491"/>
      <c r="P17" s="491"/>
      <c r="R17" s="491"/>
      <c r="T17" s="491"/>
      <c r="V17" s="491"/>
      <c r="W17" s="489">
        <f t="shared" si="2"/>
        <v>0</v>
      </c>
      <c r="Y17" s="491"/>
    </row>
    <row r="18" spans="1:25" s="458" customFormat="1" x14ac:dyDescent="0.2">
      <c r="A18" s="458">
        <v>21</v>
      </c>
      <c r="B18" s="487">
        <f t="shared" si="0"/>
        <v>0</v>
      </c>
      <c r="C18" s="488">
        <f t="shared" si="1"/>
        <v>0</v>
      </c>
      <c r="D18" s="457">
        <v>1502</v>
      </c>
      <c r="E18" s="456" t="str">
        <f>RIGHT('1500'!$AT$2,2)</f>
        <v>19</v>
      </c>
      <c r="F18" s="489" t="str">
        <f>'1502'!AJ32</f>
        <v>02J</v>
      </c>
      <c r="G18" s="490" t="str">
        <f>IF( '1502'!AN32+'1502'!AY32 = 0, "", '1502'!AN32+'1502'!AY32)</f>
        <v/>
      </c>
      <c r="H18" s="491" t="s">
        <v>1126</v>
      </c>
      <c r="I18" s="489"/>
      <c r="J18" s="491"/>
      <c r="L18" s="491"/>
      <c r="N18" s="491"/>
      <c r="P18" s="491"/>
      <c r="R18" s="491"/>
      <c r="T18" s="491"/>
      <c r="V18" s="491"/>
      <c r="W18" s="489">
        <f t="shared" si="2"/>
        <v>0</v>
      </c>
      <c r="Y18" s="491"/>
    </row>
    <row r="19" spans="1:25" s="458" customFormat="1" x14ac:dyDescent="0.2">
      <c r="A19" s="458">
        <v>21</v>
      </c>
      <c r="B19" s="487">
        <f t="shared" si="0"/>
        <v>0</v>
      </c>
      <c r="C19" s="488">
        <f t="shared" si="1"/>
        <v>0</v>
      </c>
      <c r="D19" s="457">
        <v>1502</v>
      </c>
      <c r="E19" s="456" t="str">
        <f>RIGHT('1500'!$AT$2,2)</f>
        <v>19</v>
      </c>
      <c r="F19" s="489" t="str">
        <f>'1502'!AJ35</f>
        <v>02A</v>
      </c>
      <c r="G19" s="490" t="str">
        <f>IF( '1502'!AN35+'1502'!AY35 = 0, "", '1502'!AN35+'1502'!AY35)</f>
        <v/>
      </c>
      <c r="H19" s="491" t="s">
        <v>1127</v>
      </c>
      <c r="I19" s="489"/>
      <c r="J19" s="491"/>
      <c r="L19" s="491"/>
      <c r="N19" s="491"/>
      <c r="P19" s="491"/>
      <c r="R19" s="491"/>
      <c r="T19" s="491"/>
      <c r="V19" s="491"/>
      <c r="W19" s="489">
        <f t="shared" si="2"/>
        <v>0</v>
      </c>
      <c r="Y19" s="491"/>
    </row>
    <row r="20" spans="1:25" s="458" customFormat="1" x14ac:dyDescent="0.2">
      <c r="A20" s="458">
        <v>21</v>
      </c>
      <c r="B20" s="487">
        <f t="shared" si="0"/>
        <v>0</v>
      </c>
      <c r="C20" s="488">
        <f t="shared" si="1"/>
        <v>0</v>
      </c>
      <c r="D20" s="457">
        <v>1502</v>
      </c>
      <c r="E20" s="456" t="str">
        <f>RIGHT('1500'!$AT$2,2)</f>
        <v>19</v>
      </c>
      <c r="F20" s="489" t="str">
        <f>'1502'!AJ36</f>
        <v>02B</v>
      </c>
      <c r="G20" s="490" t="str">
        <f>IF( '1502'!AN36+'1502'!AY36 = 0, "", '1502'!AN36+'1502'!AY36)</f>
        <v/>
      </c>
      <c r="H20" s="491" t="s">
        <v>1128</v>
      </c>
      <c r="I20" s="489"/>
      <c r="J20" s="491"/>
      <c r="L20" s="491"/>
      <c r="N20" s="491"/>
      <c r="P20" s="491"/>
      <c r="R20" s="491"/>
      <c r="T20" s="491"/>
      <c r="V20" s="491"/>
      <c r="W20" s="489">
        <f t="shared" si="2"/>
        <v>0</v>
      </c>
      <c r="Y20" s="491"/>
    </row>
    <row r="21" spans="1:25" s="458" customFormat="1" x14ac:dyDescent="0.2">
      <c r="A21" s="458">
        <v>21</v>
      </c>
      <c r="B21" s="487">
        <f t="shared" si="0"/>
        <v>0</v>
      </c>
      <c r="C21" s="488">
        <f t="shared" si="1"/>
        <v>0</v>
      </c>
      <c r="D21" s="457">
        <v>1502</v>
      </c>
      <c r="E21" s="456" t="str">
        <f>RIGHT('1500'!$AT$2,2)</f>
        <v>19</v>
      </c>
      <c r="F21" s="489" t="str">
        <f>'1502'!AJ37</f>
        <v>02C</v>
      </c>
      <c r="G21" s="490" t="str">
        <f>IF( '1502'!AN37+'1502'!AY37 = 0, "", '1502'!AN37+'1502'!AY37)</f>
        <v/>
      </c>
      <c r="H21" s="491" t="s">
        <v>1129</v>
      </c>
      <c r="I21" s="489"/>
      <c r="J21" s="491"/>
      <c r="L21" s="491"/>
      <c r="N21" s="491"/>
      <c r="P21" s="491"/>
      <c r="R21" s="491"/>
      <c r="T21" s="491"/>
      <c r="V21" s="491"/>
      <c r="W21" s="489">
        <f t="shared" si="2"/>
        <v>0</v>
      </c>
      <c r="Y21" s="491"/>
    </row>
    <row r="22" spans="1:25" s="458" customFormat="1" x14ac:dyDescent="0.2">
      <c r="A22" s="458">
        <v>21</v>
      </c>
      <c r="B22" s="487">
        <f t="shared" si="0"/>
        <v>0</v>
      </c>
      <c r="C22" s="488">
        <f t="shared" si="1"/>
        <v>0</v>
      </c>
      <c r="D22" s="457">
        <v>1502</v>
      </c>
      <c r="E22" s="456" t="str">
        <f>RIGHT('1500'!$AT$2,2)</f>
        <v>19</v>
      </c>
      <c r="F22" s="489" t="str">
        <f>'1502'!AJ40</f>
        <v>02F</v>
      </c>
      <c r="G22" s="490" t="str">
        <f>IF( '1502'!AN40+'1502'!AY40 = 0, "", '1502'!AN40+'1502'!AY40)</f>
        <v/>
      </c>
      <c r="H22" s="491" t="s">
        <v>1130</v>
      </c>
      <c r="I22" s="489"/>
      <c r="J22" s="491"/>
      <c r="L22" s="491"/>
      <c r="N22" s="491"/>
      <c r="P22" s="491"/>
      <c r="R22" s="491"/>
      <c r="T22" s="491"/>
      <c r="V22" s="491"/>
      <c r="W22" s="489">
        <f t="shared" si="2"/>
        <v>0</v>
      </c>
      <c r="Y22" s="491"/>
    </row>
    <row r="23" spans="1:25" s="458" customFormat="1" x14ac:dyDescent="0.2">
      <c r="A23" s="492">
        <v>21</v>
      </c>
      <c r="B23" s="493">
        <f t="shared" si="0"/>
        <v>0</v>
      </c>
      <c r="C23" s="494">
        <f t="shared" si="1"/>
        <v>0</v>
      </c>
      <c r="D23" s="494">
        <v>1502</v>
      </c>
      <c r="E23" s="495" t="str">
        <f>RIGHT('1500'!$AT$2,2)</f>
        <v>19</v>
      </c>
      <c r="F23" s="496" t="str">
        <f>'1502'!AJ41</f>
        <v>02G</v>
      </c>
      <c r="G23" s="490" t="str">
        <f>IF( '1502'!AN41+'1502'!AY41 = 0, "", '1502'!AN41+'1502'!AY41)</f>
        <v/>
      </c>
      <c r="H23" s="496" t="s">
        <v>1406</v>
      </c>
      <c r="I23" s="496"/>
      <c r="J23" s="496"/>
      <c r="K23" s="492"/>
      <c r="L23" s="496"/>
      <c r="M23" s="492"/>
      <c r="N23" s="496"/>
      <c r="O23" s="492"/>
      <c r="P23" s="496"/>
      <c r="Q23" s="492"/>
      <c r="R23" s="496"/>
      <c r="S23" s="492"/>
      <c r="T23" s="496"/>
      <c r="U23" s="492"/>
      <c r="V23" s="496"/>
      <c r="W23" s="496"/>
      <c r="X23" s="492"/>
      <c r="Y23" s="496"/>
    </row>
    <row r="24" spans="1:25" s="458" customFormat="1" x14ac:dyDescent="0.2">
      <c r="A24" s="458">
        <v>21</v>
      </c>
      <c r="B24" s="487">
        <f t="shared" si="0"/>
        <v>0</v>
      </c>
      <c r="C24" s="488">
        <f t="shared" si="1"/>
        <v>0</v>
      </c>
      <c r="D24" s="457">
        <v>1502</v>
      </c>
      <c r="E24" s="456" t="str">
        <f>RIGHT('1500'!$AT$2,2)</f>
        <v>19</v>
      </c>
      <c r="F24" s="489" t="str">
        <f>'1502'!AJ45</f>
        <v>03A</v>
      </c>
      <c r="G24" s="490" t="str">
        <f>IF( '1502'!AN45+'1502'!AY45 = 0, "", '1502'!AN45+'1502'!AY45)</f>
        <v/>
      </c>
      <c r="H24" s="491" t="s">
        <v>1131</v>
      </c>
      <c r="I24" s="489"/>
      <c r="J24" s="491"/>
      <c r="L24" s="491"/>
      <c r="N24" s="491"/>
      <c r="P24" s="491"/>
      <c r="R24" s="491"/>
      <c r="T24" s="491"/>
      <c r="V24" s="491"/>
      <c r="W24" s="489">
        <f t="shared" si="2"/>
        <v>0</v>
      </c>
      <c r="Y24" s="491"/>
    </row>
    <row r="25" spans="1:25" s="458" customFormat="1" x14ac:dyDescent="0.2">
      <c r="A25" s="458">
        <v>21</v>
      </c>
      <c r="B25" s="487">
        <f t="shared" si="0"/>
        <v>0</v>
      </c>
      <c r="C25" s="488">
        <f t="shared" si="1"/>
        <v>0</v>
      </c>
      <c r="D25" s="457">
        <v>1502</v>
      </c>
      <c r="E25" s="456" t="str">
        <f>RIGHT('1500'!$AT$2,2)</f>
        <v>19</v>
      </c>
      <c r="F25" s="489" t="str">
        <f>'1502'!AJ47</f>
        <v>03B</v>
      </c>
      <c r="G25" s="490" t="str">
        <f>IF( '1502'!AN47+'1502'!AY47 = 0, "", '1502'!AN47+'1502'!AY47)</f>
        <v/>
      </c>
      <c r="H25" s="491" t="s">
        <v>1132</v>
      </c>
      <c r="I25" s="489"/>
      <c r="J25" s="491"/>
      <c r="L25" s="491"/>
      <c r="N25" s="491"/>
      <c r="P25" s="491"/>
      <c r="R25" s="491"/>
      <c r="T25" s="491"/>
      <c r="V25" s="491"/>
      <c r="W25" s="489">
        <f t="shared" si="2"/>
        <v>0</v>
      </c>
      <c r="Y25" s="491"/>
    </row>
    <row r="26" spans="1:25" s="458" customFormat="1" x14ac:dyDescent="0.2">
      <c r="A26" s="458">
        <v>21</v>
      </c>
      <c r="B26" s="487">
        <f t="shared" si="0"/>
        <v>0</v>
      </c>
      <c r="C26" s="488">
        <f t="shared" si="1"/>
        <v>0</v>
      </c>
      <c r="D26" s="457">
        <v>1502</v>
      </c>
      <c r="E26" s="456" t="str">
        <f>RIGHT('1500'!$AT$2,2)</f>
        <v>19</v>
      </c>
      <c r="F26" s="489" t="str">
        <f>'1502'!AJ50</f>
        <v>03C</v>
      </c>
      <c r="G26" s="490" t="str">
        <f>IF( '1502'!AN50+'1502'!AY50 = 0, "", '1502'!AN50+'1502'!AY50)</f>
        <v/>
      </c>
      <c r="H26" s="491" t="s">
        <v>1133</v>
      </c>
      <c r="I26" s="489"/>
      <c r="J26" s="491"/>
      <c r="L26" s="491"/>
      <c r="N26" s="491"/>
      <c r="P26" s="491"/>
      <c r="R26" s="491"/>
      <c r="T26" s="491"/>
      <c r="V26" s="491"/>
      <c r="W26" s="489">
        <f t="shared" si="2"/>
        <v>0</v>
      </c>
      <c r="Y26" s="491"/>
    </row>
    <row r="27" spans="1:25" s="458" customFormat="1" x14ac:dyDescent="0.2">
      <c r="A27" s="458">
        <v>21</v>
      </c>
      <c r="B27" s="487">
        <f t="shared" si="0"/>
        <v>0</v>
      </c>
      <c r="C27" s="488">
        <f t="shared" si="1"/>
        <v>0</v>
      </c>
      <c r="D27" s="457">
        <v>1502</v>
      </c>
      <c r="E27" s="456" t="str">
        <f>RIGHT('1500'!$AT$2,2)</f>
        <v>19</v>
      </c>
      <c r="F27" s="489" t="str">
        <f>'1502'!AJ51</f>
        <v>03D</v>
      </c>
      <c r="G27" s="490" t="str">
        <f>IF( '1502'!AN51+'1502'!AY51 = 0, "", '1502'!AN51+'1502'!AY51)</f>
        <v/>
      </c>
      <c r="H27" s="491" t="s">
        <v>1134</v>
      </c>
      <c r="I27" s="489"/>
      <c r="J27" s="491"/>
      <c r="L27" s="491"/>
      <c r="N27" s="491"/>
      <c r="P27" s="491"/>
      <c r="R27" s="491"/>
      <c r="T27" s="491"/>
      <c r="V27" s="491"/>
      <c r="W27" s="489">
        <f t="shared" si="2"/>
        <v>0</v>
      </c>
      <c r="Y27" s="491"/>
    </row>
    <row r="28" spans="1:25" s="458" customFormat="1" x14ac:dyDescent="0.2">
      <c r="A28" s="458">
        <v>21</v>
      </c>
      <c r="B28" s="487">
        <f t="shared" si="0"/>
        <v>0</v>
      </c>
      <c r="C28" s="488">
        <f t="shared" si="1"/>
        <v>0</v>
      </c>
      <c r="D28" s="457">
        <v>1502</v>
      </c>
      <c r="E28" s="456" t="str">
        <f>RIGHT('1500'!$AT$2,2)</f>
        <v>19</v>
      </c>
      <c r="F28" s="489" t="str">
        <f>'1502'!AJ52</f>
        <v>03E</v>
      </c>
      <c r="G28" s="490" t="str">
        <f>IF( '1502'!AN52+'1502'!AY52 = 0, "", '1502'!AN52+'1502'!AY52)</f>
        <v/>
      </c>
      <c r="H28" s="491" t="s">
        <v>1135</v>
      </c>
      <c r="I28" s="489"/>
      <c r="J28" s="491"/>
      <c r="L28" s="491"/>
      <c r="N28" s="491"/>
      <c r="P28" s="491"/>
      <c r="R28" s="491"/>
      <c r="T28" s="491"/>
      <c r="V28" s="491"/>
      <c r="W28" s="489">
        <f t="shared" si="2"/>
        <v>0</v>
      </c>
      <c r="Y28" s="491"/>
    </row>
    <row r="29" spans="1:25" s="458" customFormat="1" x14ac:dyDescent="0.2">
      <c r="A29" s="458">
        <v>21</v>
      </c>
      <c r="B29" s="487">
        <f t="shared" si="0"/>
        <v>0</v>
      </c>
      <c r="C29" s="488">
        <f t="shared" si="1"/>
        <v>0</v>
      </c>
      <c r="D29" s="457">
        <v>1502</v>
      </c>
      <c r="E29" s="456" t="str">
        <f>RIGHT('1500'!$AT$2,2)</f>
        <v>19</v>
      </c>
      <c r="F29" s="489" t="str">
        <f>'1502'!AJ53</f>
        <v>03F</v>
      </c>
      <c r="G29" s="490" t="str">
        <f>IF( '1502'!AN53+'1502'!AY53 = 0, "", '1502'!AN53+'1502'!AY53)</f>
        <v/>
      </c>
      <c r="H29" s="491" t="s">
        <v>1136</v>
      </c>
      <c r="I29" s="489"/>
      <c r="J29" s="491"/>
      <c r="L29" s="491"/>
      <c r="N29" s="491"/>
      <c r="P29" s="491"/>
      <c r="R29" s="491"/>
      <c r="T29" s="491"/>
      <c r="V29" s="491"/>
      <c r="W29" s="489">
        <f t="shared" si="2"/>
        <v>0</v>
      </c>
      <c r="Y29" s="491"/>
    </row>
    <row r="30" spans="1:25" s="458" customFormat="1" x14ac:dyDescent="0.2">
      <c r="A30" s="458">
        <v>21</v>
      </c>
      <c r="B30" s="487">
        <f t="shared" si="0"/>
        <v>0</v>
      </c>
      <c r="C30" s="488">
        <f t="shared" si="1"/>
        <v>0</v>
      </c>
      <c r="D30" s="457">
        <v>1502</v>
      </c>
      <c r="E30" s="456" t="str">
        <f>RIGHT('1500'!$AT$2,2)</f>
        <v>19</v>
      </c>
      <c r="F30" s="489" t="str">
        <f>'1502'!AJ54</f>
        <v>03G</v>
      </c>
      <c r="G30" s="490" t="str">
        <f>IF( '1502'!AN54+'1502'!AY54 = 0, "", '1502'!AN54+'1502'!AY54)</f>
        <v/>
      </c>
      <c r="H30" s="491" t="s">
        <v>1137</v>
      </c>
      <c r="I30" s="489"/>
      <c r="J30" s="491"/>
      <c r="L30" s="491"/>
      <c r="N30" s="491"/>
      <c r="P30" s="491"/>
      <c r="R30" s="491"/>
      <c r="T30" s="491"/>
      <c r="V30" s="491"/>
      <c r="W30" s="489">
        <f t="shared" si="2"/>
        <v>0</v>
      </c>
      <c r="Y30" s="491"/>
    </row>
    <row r="31" spans="1:25" s="458" customFormat="1" x14ac:dyDescent="0.2">
      <c r="A31" s="458">
        <v>21</v>
      </c>
      <c r="B31" s="487">
        <f t="shared" si="0"/>
        <v>0</v>
      </c>
      <c r="C31" s="488">
        <f t="shared" si="1"/>
        <v>0</v>
      </c>
      <c r="D31" s="457">
        <v>1502</v>
      </c>
      <c r="E31" s="456" t="str">
        <f>RIGHT('1500'!$AT$2,2)</f>
        <v>19</v>
      </c>
      <c r="F31" s="489" t="str">
        <f>'1502'!AJ56</f>
        <v>03H</v>
      </c>
      <c r="G31" s="490" t="str">
        <f>IF( '1502'!AN56+'1502'!AY56 = 0, "", '1502'!AN56+'1502'!AY56)</f>
        <v/>
      </c>
      <c r="H31" s="491" t="s">
        <v>1138</v>
      </c>
      <c r="I31" s="489"/>
      <c r="J31" s="491"/>
      <c r="L31" s="491"/>
      <c r="N31" s="491"/>
      <c r="P31" s="491"/>
      <c r="R31" s="491"/>
      <c r="T31" s="491"/>
      <c r="V31" s="491"/>
      <c r="W31" s="489">
        <f t="shared" si="2"/>
        <v>0</v>
      </c>
      <c r="Y31" s="491"/>
    </row>
    <row r="32" spans="1:25" s="458" customFormat="1" x14ac:dyDescent="0.2">
      <c r="A32" s="458">
        <v>21</v>
      </c>
      <c r="B32" s="487">
        <f t="shared" si="0"/>
        <v>0</v>
      </c>
      <c r="C32" s="488">
        <f t="shared" si="1"/>
        <v>0</v>
      </c>
      <c r="D32" s="457">
        <v>1502</v>
      </c>
      <c r="E32" s="456" t="str">
        <f>RIGHT('1500'!$AT$2,2)</f>
        <v>19</v>
      </c>
      <c r="F32" s="489" t="str">
        <f>'1502'!AJ59</f>
        <v>01I</v>
      </c>
      <c r="G32" s="490" t="str">
        <f>IF( '1502'!AN59+'1502'!AY59 = 0, "", '1502'!AN59+'1502'!AY59)</f>
        <v/>
      </c>
      <c r="H32" s="491" t="s">
        <v>1139</v>
      </c>
      <c r="I32" s="489"/>
      <c r="J32" s="491"/>
      <c r="L32" s="491"/>
      <c r="N32" s="491"/>
      <c r="P32" s="491"/>
      <c r="R32" s="491"/>
      <c r="T32" s="491"/>
      <c r="V32" s="491"/>
      <c r="W32" s="489">
        <f t="shared" si="2"/>
        <v>0</v>
      </c>
      <c r="Y32" s="491"/>
    </row>
    <row r="33" spans="1:25" s="458" customFormat="1" x14ac:dyDescent="0.2">
      <c r="A33" s="458">
        <v>21</v>
      </c>
      <c r="B33" s="487">
        <f t="shared" si="0"/>
        <v>0</v>
      </c>
      <c r="C33" s="488">
        <f t="shared" si="1"/>
        <v>0</v>
      </c>
      <c r="D33" s="457">
        <v>1502</v>
      </c>
      <c r="E33" s="456" t="str">
        <f>RIGHT('1500'!$AT$2,2)</f>
        <v>19</v>
      </c>
      <c r="F33" s="489" t="str">
        <f>'1502'!AJ61</f>
        <v>03I</v>
      </c>
      <c r="G33" s="490" t="str">
        <f>IF( '1502'!AN61+'1502'!AY61 = 0, "", '1502'!AN61+'1502'!AY61)</f>
        <v/>
      </c>
      <c r="H33" s="491" t="s">
        <v>1140</v>
      </c>
      <c r="I33" s="489"/>
      <c r="J33" s="491"/>
      <c r="L33" s="491"/>
      <c r="N33" s="491"/>
      <c r="P33" s="491"/>
      <c r="R33" s="491"/>
      <c r="T33" s="491"/>
      <c r="V33" s="491"/>
      <c r="W33" s="489">
        <f t="shared" si="2"/>
        <v>0</v>
      </c>
      <c r="Y33" s="491"/>
    </row>
    <row r="34" spans="1:25" s="458" customFormat="1" x14ac:dyDescent="0.2">
      <c r="A34" s="458">
        <v>21</v>
      </c>
      <c r="B34" s="487">
        <f t="shared" si="0"/>
        <v>0</v>
      </c>
      <c r="C34" s="488">
        <f t="shared" si="1"/>
        <v>0</v>
      </c>
      <c r="D34" s="457">
        <v>1504</v>
      </c>
      <c r="E34" s="456" t="str">
        <f>RIGHT('1500'!$AT$2,2)</f>
        <v>19</v>
      </c>
      <c r="F34" s="489" t="str">
        <f>'1504'!AI14</f>
        <v>04A</v>
      </c>
      <c r="G34" s="490" t="str">
        <f>IF( '1504'!AN14 = 0, "", '1504'!AN14)</f>
        <v/>
      </c>
      <c r="H34" s="491" t="s">
        <v>1141</v>
      </c>
      <c r="I34" s="490" t="str">
        <f>IF( '1504'!AV14 = 0, "", '1504'!AV14)</f>
        <v/>
      </c>
      <c r="J34" s="491" t="s">
        <v>1734</v>
      </c>
      <c r="L34" s="491"/>
      <c r="N34" s="491"/>
      <c r="P34" s="491"/>
      <c r="R34" s="491"/>
      <c r="T34" s="491"/>
      <c r="V34" s="491"/>
      <c r="W34" s="489">
        <f t="shared" si="2"/>
        <v>0</v>
      </c>
      <c r="Y34" s="491"/>
    </row>
    <row r="35" spans="1:25" s="458" customFormat="1" x14ac:dyDescent="0.2">
      <c r="A35" s="458">
        <v>21</v>
      </c>
      <c r="B35" s="487">
        <f t="shared" si="0"/>
        <v>0</v>
      </c>
      <c r="C35" s="488">
        <f t="shared" si="1"/>
        <v>0</v>
      </c>
      <c r="D35" s="457">
        <v>1504</v>
      </c>
      <c r="E35" s="456" t="str">
        <f>RIGHT('1500'!$AT$2,2)</f>
        <v>19</v>
      </c>
      <c r="F35" s="489" t="str">
        <f>'1504'!AI16</f>
        <v>04B</v>
      </c>
      <c r="G35" s="490" t="str">
        <f>IF( '1504'!AN16 = 0, "", '1504'!AN16)</f>
        <v/>
      </c>
      <c r="H35" s="491" t="s">
        <v>1142</v>
      </c>
      <c r="I35" s="490" t="str">
        <f>IF( '1504'!AV16 = 0, "", '1504'!AV16)</f>
        <v/>
      </c>
      <c r="J35" s="491" t="s">
        <v>1735</v>
      </c>
      <c r="L35" s="491"/>
      <c r="N35" s="491"/>
      <c r="P35" s="491"/>
      <c r="R35" s="491"/>
      <c r="T35" s="491"/>
      <c r="V35" s="491"/>
      <c r="W35" s="489">
        <f t="shared" si="2"/>
        <v>0</v>
      </c>
      <c r="Y35" s="491"/>
    </row>
    <row r="36" spans="1:25" s="458" customFormat="1" x14ac:dyDescent="0.2">
      <c r="A36" s="458">
        <v>21</v>
      </c>
      <c r="B36" s="487">
        <f t="shared" si="0"/>
        <v>0</v>
      </c>
      <c r="C36" s="488">
        <f t="shared" si="1"/>
        <v>0</v>
      </c>
      <c r="D36" s="457">
        <v>1504</v>
      </c>
      <c r="E36" s="456" t="str">
        <f>RIGHT('1500'!$AT$2,2)</f>
        <v>19</v>
      </c>
      <c r="F36" s="489" t="str">
        <f>'1504'!AI17</f>
        <v>04C</v>
      </c>
      <c r="G36" s="490" t="str">
        <f>IF( '1504'!AN17 = 0, "", '1504'!AN17)</f>
        <v/>
      </c>
      <c r="H36" s="491" t="s">
        <v>1143</v>
      </c>
      <c r="I36" s="490" t="str">
        <f>IF( '1504'!AV17 = 0, "", '1504'!AV17)</f>
        <v/>
      </c>
      <c r="J36" s="491" t="s">
        <v>1166</v>
      </c>
      <c r="L36" s="491"/>
      <c r="N36" s="491"/>
      <c r="P36" s="491"/>
      <c r="R36" s="491"/>
      <c r="T36" s="491"/>
      <c r="V36" s="491"/>
      <c r="W36" s="489">
        <f t="shared" si="2"/>
        <v>0</v>
      </c>
      <c r="Y36" s="491"/>
    </row>
    <row r="37" spans="1:25" s="458" customFormat="1" x14ac:dyDescent="0.2">
      <c r="A37" s="458">
        <v>21</v>
      </c>
      <c r="B37" s="487">
        <f t="shared" si="0"/>
        <v>0</v>
      </c>
      <c r="C37" s="488">
        <f t="shared" si="1"/>
        <v>0</v>
      </c>
      <c r="D37" s="457">
        <v>1504</v>
      </c>
      <c r="E37" s="456" t="str">
        <f>RIGHT('1500'!$AT$2,2)</f>
        <v>19</v>
      </c>
      <c r="F37" s="489" t="str">
        <f>'1504'!AI18</f>
        <v>04D</v>
      </c>
      <c r="G37" s="490" t="str">
        <f>IF( '1504'!AN18 = 0, "", '1504'!AN18)</f>
        <v/>
      </c>
      <c r="H37" s="491" t="s">
        <v>1144</v>
      </c>
      <c r="I37" s="490" t="str">
        <f>IF( '1504'!AV18 = 0, "", '1504'!AV18)</f>
        <v/>
      </c>
      <c r="J37" s="491" t="s">
        <v>1167</v>
      </c>
      <c r="L37" s="491"/>
      <c r="N37" s="491"/>
      <c r="P37" s="491"/>
      <c r="R37" s="491"/>
      <c r="T37" s="491"/>
      <c r="V37" s="491"/>
      <c r="W37" s="489">
        <f t="shared" si="2"/>
        <v>0</v>
      </c>
      <c r="Y37" s="491"/>
    </row>
    <row r="38" spans="1:25" s="458" customFormat="1" x14ac:dyDescent="0.2">
      <c r="A38" s="458">
        <v>21</v>
      </c>
      <c r="B38" s="487">
        <f t="shared" si="0"/>
        <v>0</v>
      </c>
      <c r="C38" s="488">
        <f t="shared" si="1"/>
        <v>0</v>
      </c>
      <c r="D38" s="457">
        <v>1504</v>
      </c>
      <c r="E38" s="456" t="str">
        <f>RIGHT('1500'!$AT$2,2)</f>
        <v>19</v>
      </c>
      <c r="F38" s="489" t="str">
        <f>'1504'!AI19</f>
        <v>04E</v>
      </c>
      <c r="G38" s="490" t="str">
        <f>IF( '1504'!AN19 = 0, "", '1504'!AN19)</f>
        <v/>
      </c>
      <c r="H38" s="491" t="s">
        <v>1145</v>
      </c>
      <c r="I38" s="490" t="str">
        <f>IF( '1504'!AV19 = 0, "", '1504'!AV19)</f>
        <v/>
      </c>
      <c r="J38" s="491" t="s">
        <v>1168</v>
      </c>
      <c r="L38" s="491"/>
      <c r="N38" s="491"/>
      <c r="P38" s="491"/>
      <c r="R38" s="491"/>
      <c r="T38" s="491"/>
      <c r="V38" s="491"/>
      <c r="W38" s="489">
        <f t="shared" si="2"/>
        <v>0</v>
      </c>
      <c r="Y38" s="491"/>
    </row>
    <row r="39" spans="1:25" s="458" customFormat="1" x14ac:dyDescent="0.2">
      <c r="A39" s="458">
        <v>21</v>
      </c>
      <c r="B39" s="487">
        <f t="shared" si="0"/>
        <v>0</v>
      </c>
      <c r="C39" s="488">
        <f t="shared" si="1"/>
        <v>0</v>
      </c>
      <c r="D39" s="457">
        <v>1504</v>
      </c>
      <c r="E39" s="456" t="str">
        <f>RIGHT('1500'!$AT$2,2)</f>
        <v>19</v>
      </c>
      <c r="F39" s="489" t="str">
        <f>'1504'!AI20</f>
        <v>04F</v>
      </c>
      <c r="G39" s="490" t="str">
        <f>IF( '1504'!AN20 = 0, "", '1504'!AN20)</f>
        <v/>
      </c>
      <c r="H39" s="491" t="s">
        <v>1146</v>
      </c>
      <c r="I39" s="490" t="str">
        <f>IF( '1504'!AV20 = 0, "", '1504'!AV20)</f>
        <v/>
      </c>
      <c r="J39" s="491" t="s">
        <v>1169</v>
      </c>
      <c r="L39" s="491"/>
      <c r="N39" s="491"/>
      <c r="P39" s="491"/>
      <c r="R39" s="491"/>
      <c r="T39" s="491"/>
      <c r="V39" s="491"/>
      <c r="W39" s="489">
        <f t="shared" si="2"/>
        <v>0</v>
      </c>
      <c r="Y39" s="491"/>
    </row>
    <row r="40" spans="1:25" s="458" customFormat="1" x14ac:dyDescent="0.2">
      <c r="A40" s="458">
        <v>21</v>
      </c>
      <c r="B40" s="487">
        <f t="shared" si="0"/>
        <v>0</v>
      </c>
      <c r="C40" s="488">
        <f t="shared" si="1"/>
        <v>0</v>
      </c>
      <c r="D40" s="457">
        <v>1504</v>
      </c>
      <c r="E40" s="456" t="str">
        <f>RIGHT('1500'!$AT$2,2)</f>
        <v>19</v>
      </c>
      <c r="F40" s="489" t="str">
        <f>'1504'!AI21</f>
        <v>04G</v>
      </c>
      <c r="G40" s="490" t="str">
        <f>IF( '1504'!AN21 = 0, "", '1504'!AN21)</f>
        <v/>
      </c>
      <c r="H40" s="491" t="s">
        <v>1147</v>
      </c>
      <c r="I40" s="490" t="str">
        <f>IF( '1504'!AV21 = 0, "", '1504'!AV21)</f>
        <v/>
      </c>
      <c r="J40" s="491" t="s">
        <v>1170</v>
      </c>
      <c r="L40" s="491"/>
      <c r="N40" s="491"/>
      <c r="P40" s="491"/>
      <c r="R40" s="491"/>
      <c r="T40" s="491"/>
      <c r="V40" s="491"/>
      <c r="W40" s="489">
        <f t="shared" si="2"/>
        <v>0</v>
      </c>
      <c r="Y40" s="491"/>
    </row>
    <row r="41" spans="1:25" s="458" customFormat="1" x14ac:dyDescent="0.2">
      <c r="A41" s="458">
        <v>21</v>
      </c>
      <c r="B41" s="487">
        <f t="shared" si="0"/>
        <v>0</v>
      </c>
      <c r="C41" s="488">
        <f t="shared" si="1"/>
        <v>0</v>
      </c>
      <c r="D41" s="457">
        <v>1504</v>
      </c>
      <c r="E41" s="456" t="str">
        <f>RIGHT('1500'!$AT$2,2)</f>
        <v>19</v>
      </c>
      <c r="F41" s="489" t="str">
        <f>'1504'!AI25</f>
        <v>04H</v>
      </c>
      <c r="G41" s="490" t="str">
        <f>IF( '1504'!AN25 = 0, "", '1504'!AN25)</f>
        <v/>
      </c>
      <c r="H41" s="491" t="s">
        <v>1148</v>
      </c>
      <c r="I41" s="490" t="str">
        <f>IF( '1504'!AV25 = 0, "", '1504'!AV25)</f>
        <v/>
      </c>
      <c r="J41" s="491" t="s">
        <v>1171</v>
      </c>
      <c r="L41" s="491"/>
      <c r="N41" s="491"/>
      <c r="P41" s="491"/>
      <c r="R41" s="491"/>
      <c r="T41" s="491"/>
      <c r="V41" s="491"/>
      <c r="W41" s="489">
        <f t="shared" si="2"/>
        <v>0</v>
      </c>
      <c r="Y41" s="491"/>
    </row>
    <row r="42" spans="1:25" s="458" customFormat="1" x14ac:dyDescent="0.2">
      <c r="A42" s="458">
        <v>21</v>
      </c>
      <c r="B42" s="487">
        <f t="shared" si="0"/>
        <v>0</v>
      </c>
      <c r="C42" s="488">
        <f t="shared" si="1"/>
        <v>0</v>
      </c>
      <c r="D42" s="457">
        <v>1504</v>
      </c>
      <c r="E42" s="456" t="str">
        <f>RIGHT('1500'!$AT$2,2)</f>
        <v>19</v>
      </c>
      <c r="F42" s="489" t="str">
        <f>'1504'!AI26</f>
        <v>04I</v>
      </c>
      <c r="G42" s="490" t="str">
        <f>IF( '1504'!AN26 = 0, "", '1504'!AN26)</f>
        <v/>
      </c>
      <c r="H42" s="491" t="s">
        <v>1149</v>
      </c>
      <c r="I42" s="490" t="str">
        <f>IF( '1504'!AV26 = 0, "", '1504'!AV26)</f>
        <v/>
      </c>
      <c r="J42" s="491" t="s">
        <v>1172</v>
      </c>
      <c r="L42" s="491"/>
      <c r="N42" s="491"/>
      <c r="P42" s="491"/>
      <c r="R42" s="491"/>
      <c r="T42" s="491"/>
      <c r="V42" s="491"/>
      <c r="W42" s="489">
        <f t="shared" si="2"/>
        <v>0</v>
      </c>
      <c r="Y42" s="491"/>
    </row>
    <row r="43" spans="1:25" s="458" customFormat="1" x14ac:dyDescent="0.2">
      <c r="A43" s="458">
        <v>21</v>
      </c>
      <c r="B43" s="487">
        <f t="shared" si="0"/>
        <v>0</v>
      </c>
      <c r="C43" s="488">
        <f t="shared" si="1"/>
        <v>0</v>
      </c>
      <c r="D43" s="457">
        <v>1504</v>
      </c>
      <c r="E43" s="456" t="str">
        <f>RIGHT('1500'!$AT$2,2)</f>
        <v>19</v>
      </c>
      <c r="F43" s="489" t="str">
        <f>'1504'!AI27</f>
        <v>04J</v>
      </c>
      <c r="G43" s="490" t="str">
        <f>IF( '1504'!AN27 = 0, "", '1504'!AN27)</f>
        <v/>
      </c>
      <c r="H43" s="491" t="s">
        <v>1150</v>
      </c>
      <c r="I43" s="490" t="str">
        <f>IF( '1504'!AV27 = 0, "", '1504'!AV27)</f>
        <v/>
      </c>
      <c r="J43" s="491" t="s">
        <v>1173</v>
      </c>
      <c r="L43" s="491"/>
      <c r="N43" s="491"/>
      <c r="P43" s="491"/>
      <c r="R43" s="491"/>
      <c r="T43" s="491"/>
      <c r="V43" s="491"/>
      <c r="W43" s="489">
        <f t="shared" si="2"/>
        <v>0</v>
      </c>
      <c r="Y43" s="491"/>
    </row>
    <row r="44" spans="1:25" s="458" customFormat="1" x14ac:dyDescent="0.2">
      <c r="A44" s="458">
        <v>21</v>
      </c>
      <c r="B44" s="487">
        <f t="shared" si="0"/>
        <v>0</v>
      </c>
      <c r="C44" s="488">
        <f t="shared" si="1"/>
        <v>0</v>
      </c>
      <c r="D44" s="457">
        <v>1504</v>
      </c>
      <c r="E44" s="456" t="str">
        <f>RIGHT('1500'!$AT$2,2)</f>
        <v>19</v>
      </c>
      <c r="F44" s="489" t="str">
        <f>'1504'!AI29</f>
        <v>04K</v>
      </c>
      <c r="G44" s="490" t="str">
        <f>IF( '1504'!AN29 = 0, "", '1504'!AN29)</f>
        <v/>
      </c>
      <c r="H44" s="491" t="s">
        <v>1151</v>
      </c>
      <c r="I44" s="490" t="str">
        <f>IF( '1504'!AV29 = 0, "", '1504'!AV29)</f>
        <v/>
      </c>
      <c r="J44" s="491" t="s">
        <v>1174</v>
      </c>
      <c r="L44" s="491"/>
      <c r="N44" s="491"/>
      <c r="P44" s="491"/>
      <c r="R44" s="491"/>
      <c r="T44" s="491"/>
      <c r="V44" s="491"/>
      <c r="W44" s="489">
        <f t="shared" si="2"/>
        <v>0</v>
      </c>
      <c r="Y44" s="491"/>
    </row>
    <row r="45" spans="1:25" s="458" customFormat="1" x14ac:dyDescent="0.2">
      <c r="A45" s="458">
        <v>21</v>
      </c>
      <c r="B45" s="487">
        <f t="shared" si="0"/>
        <v>0</v>
      </c>
      <c r="C45" s="488">
        <f t="shared" si="1"/>
        <v>0</v>
      </c>
      <c r="D45" s="457">
        <v>1504</v>
      </c>
      <c r="E45" s="456" t="str">
        <f>RIGHT('1500'!$AT$2,2)</f>
        <v>19</v>
      </c>
      <c r="F45" s="489" t="str">
        <f>'1504'!AI30</f>
        <v>04L</v>
      </c>
      <c r="G45" s="490" t="str">
        <f>IF( '1504'!AN30 = 0, "", '1504'!AN30)</f>
        <v/>
      </c>
      <c r="H45" s="491" t="s">
        <v>1152</v>
      </c>
      <c r="I45" s="490" t="str">
        <f>IF( '1504'!AV30 = 0, "", '1504'!AV30)</f>
        <v/>
      </c>
      <c r="J45" s="491" t="s">
        <v>1175</v>
      </c>
      <c r="L45" s="491"/>
      <c r="N45" s="491"/>
      <c r="P45" s="491"/>
      <c r="R45" s="491"/>
      <c r="T45" s="491"/>
      <c r="V45" s="491"/>
      <c r="W45" s="489">
        <f t="shared" si="2"/>
        <v>0</v>
      </c>
      <c r="Y45" s="491"/>
    </row>
    <row r="46" spans="1:25" s="458" customFormat="1" x14ac:dyDescent="0.2">
      <c r="A46" s="458">
        <v>21</v>
      </c>
      <c r="B46" s="487">
        <f t="shared" si="0"/>
        <v>0</v>
      </c>
      <c r="C46" s="488">
        <f t="shared" si="1"/>
        <v>0</v>
      </c>
      <c r="D46" s="457">
        <v>1504</v>
      </c>
      <c r="E46" s="456" t="str">
        <f>RIGHT('1500'!$AT$2,2)</f>
        <v>19</v>
      </c>
      <c r="F46" s="489" t="str">
        <f>'1504'!AI31</f>
        <v>04M</v>
      </c>
      <c r="G46" s="490" t="str">
        <f>IF( '1504'!AN31 = 0, "", '1504'!AN31)</f>
        <v/>
      </c>
      <c r="H46" s="491" t="s">
        <v>1153</v>
      </c>
      <c r="I46" s="490" t="str">
        <f>IF( '1504'!AV31 = 0, "", '1504'!AV31)</f>
        <v/>
      </c>
      <c r="J46" s="491" t="s">
        <v>1176</v>
      </c>
      <c r="L46" s="491"/>
      <c r="N46" s="491"/>
      <c r="P46" s="491"/>
      <c r="R46" s="491"/>
      <c r="T46" s="491"/>
      <c r="V46" s="491"/>
      <c r="W46" s="489">
        <f t="shared" si="2"/>
        <v>0</v>
      </c>
      <c r="Y46" s="491"/>
    </row>
    <row r="47" spans="1:25" s="458" customFormat="1" x14ac:dyDescent="0.2">
      <c r="A47" s="458">
        <v>21</v>
      </c>
      <c r="B47" s="487">
        <f t="shared" si="0"/>
        <v>0</v>
      </c>
      <c r="C47" s="488">
        <f t="shared" si="1"/>
        <v>0</v>
      </c>
      <c r="D47" s="457">
        <v>1504</v>
      </c>
      <c r="E47" s="456" t="str">
        <f>RIGHT('1500'!$AT$2,2)</f>
        <v>19</v>
      </c>
      <c r="F47" s="489" t="str">
        <f>'1504'!AI32</f>
        <v>04N</v>
      </c>
      <c r="G47" s="490" t="str">
        <f>IF( '1504'!AN32 = 0, "", '1504'!AN32)</f>
        <v/>
      </c>
      <c r="H47" s="491" t="s">
        <v>1154</v>
      </c>
      <c r="I47" s="490" t="str">
        <f>IF( '1504'!AV32 = 0, "", '1504'!AV32)</f>
        <v/>
      </c>
      <c r="J47" s="491" t="s">
        <v>1177</v>
      </c>
      <c r="L47" s="491"/>
      <c r="N47" s="491"/>
      <c r="P47" s="491"/>
      <c r="R47" s="491"/>
      <c r="T47" s="491"/>
      <c r="V47" s="491"/>
      <c r="W47" s="489">
        <f t="shared" si="2"/>
        <v>0</v>
      </c>
      <c r="Y47" s="491"/>
    </row>
    <row r="48" spans="1:25" s="458" customFormat="1" x14ac:dyDescent="0.2">
      <c r="A48" s="458">
        <v>21</v>
      </c>
      <c r="B48" s="487">
        <f t="shared" si="0"/>
        <v>0</v>
      </c>
      <c r="C48" s="488">
        <f t="shared" si="1"/>
        <v>0</v>
      </c>
      <c r="D48" s="457">
        <v>1504</v>
      </c>
      <c r="E48" s="456" t="str">
        <f>RIGHT('1500'!$AT$2,2)</f>
        <v>19</v>
      </c>
      <c r="F48" s="489" t="str">
        <f>'1504'!AI33</f>
        <v>04P</v>
      </c>
      <c r="G48" s="490" t="str">
        <f>IF( '1504'!AN33 = 0, "", '1504'!AN33)</f>
        <v/>
      </c>
      <c r="H48" s="491" t="s">
        <v>1155</v>
      </c>
      <c r="I48" s="490" t="str">
        <f>IF( '1504'!AV33 = 0, "", '1504'!AV33)</f>
        <v/>
      </c>
      <c r="J48" s="491" t="s">
        <v>1178</v>
      </c>
      <c r="L48" s="491"/>
      <c r="N48" s="491"/>
      <c r="P48" s="491"/>
      <c r="R48" s="491"/>
      <c r="T48" s="491"/>
      <c r="V48" s="491"/>
      <c r="W48" s="489">
        <f t="shared" si="2"/>
        <v>0</v>
      </c>
      <c r="Y48" s="491"/>
    </row>
    <row r="49" spans="1:25" s="458" customFormat="1" x14ac:dyDescent="0.2">
      <c r="A49" s="458">
        <v>21</v>
      </c>
      <c r="B49" s="487">
        <f t="shared" si="0"/>
        <v>0</v>
      </c>
      <c r="C49" s="488">
        <f t="shared" si="1"/>
        <v>0</v>
      </c>
      <c r="D49" s="457">
        <v>1504</v>
      </c>
      <c r="E49" s="456" t="str">
        <f>RIGHT('1500'!$AT$2,2)</f>
        <v>19</v>
      </c>
      <c r="F49" s="489" t="str">
        <f>'1504'!AI34</f>
        <v>04Q</v>
      </c>
      <c r="G49" s="490" t="str">
        <f>IF( '1504'!AN34 = 0, "", '1504'!AN34)</f>
        <v/>
      </c>
      <c r="H49" s="491" t="s">
        <v>1156</v>
      </c>
      <c r="I49" s="490" t="str">
        <f>IF( '1504'!AV34 = 0, "", '1504'!AV34)</f>
        <v/>
      </c>
      <c r="J49" s="491" t="s">
        <v>1179</v>
      </c>
      <c r="L49" s="491"/>
      <c r="N49" s="491"/>
      <c r="P49" s="491"/>
      <c r="R49" s="491"/>
      <c r="T49" s="491"/>
      <c r="V49" s="491"/>
      <c r="W49" s="489">
        <f t="shared" si="2"/>
        <v>0</v>
      </c>
      <c r="Y49" s="491"/>
    </row>
    <row r="50" spans="1:25" s="458" customFormat="1" x14ac:dyDescent="0.2">
      <c r="A50" s="458">
        <v>21</v>
      </c>
      <c r="B50" s="487">
        <f t="shared" si="0"/>
        <v>0</v>
      </c>
      <c r="C50" s="488">
        <f t="shared" si="1"/>
        <v>0</v>
      </c>
      <c r="D50" s="457">
        <v>1504</v>
      </c>
      <c r="E50" s="456" t="str">
        <f>RIGHT('1500'!$AT$2,2)</f>
        <v>19</v>
      </c>
      <c r="F50" s="489" t="str">
        <f>'1504'!AI36</f>
        <v>04R</v>
      </c>
      <c r="G50" s="490" t="str">
        <f>IF( '1504'!AN36 = 0, "", '1504'!AN36)</f>
        <v/>
      </c>
      <c r="H50" s="491" t="s">
        <v>1157</v>
      </c>
      <c r="I50" s="490" t="str">
        <f>IF( '1504'!AV36 = 0, "", '1504'!AV36)</f>
        <v/>
      </c>
      <c r="J50" s="491" t="s">
        <v>1180</v>
      </c>
      <c r="L50" s="491"/>
      <c r="N50" s="491"/>
      <c r="P50" s="491"/>
      <c r="R50" s="491"/>
      <c r="T50" s="491"/>
      <c r="V50" s="491"/>
      <c r="W50" s="489">
        <f t="shared" si="2"/>
        <v>0</v>
      </c>
      <c r="Y50" s="491"/>
    </row>
    <row r="51" spans="1:25" s="458" customFormat="1" x14ac:dyDescent="0.2">
      <c r="A51" s="458">
        <v>21</v>
      </c>
      <c r="B51" s="487">
        <f t="shared" si="0"/>
        <v>0</v>
      </c>
      <c r="C51" s="488">
        <f t="shared" si="1"/>
        <v>0</v>
      </c>
      <c r="D51" s="457">
        <v>1504</v>
      </c>
      <c r="E51" s="456" t="str">
        <f>RIGHT('1500'!$AT$2,2)</f>
        <v>19</v>
      </c>
      <c r="F51" s="489" t="str">
        <f>'1504'!AI37</f>
        <v>04S</v>
      </c>
      <c r="G51" s="490" t="str">
        <f>IF( '1504'!AN37 = 0, "", '1504'!AN37)</f>
        <v/>
      </c>
      <c r="H51" s="491" t="s">
        <v>1158</v>
      </c>
      <c r="I51" s="490" t="str">
        <f>IF( '1504'!AV37 = 0, "", '1504'!AV37)</f>
        <v/>
      </c>
      <c r="J51" s="491" t="s">
        <v>1181</v>
      </c>
      <c r="L51" s="491"/>
      <c r="N51" s="491"/>
      <c r="P51" s="491"/>
      <c r="R51" s="491"/>
      <c r="T51" s="491"/>
      <c r="V51" s="491"/>
      <c r="W51" s="489">
        <f t="shared" si="2"/>
        <v>0</v>
      </c>
      <c r="Y51" s="491"/>
    </row>
    <row r="52" spans="1:25" s="458" customFormat="1" x14ac:dyDescent="0.2">
      <c r="A52" s="458">
        <v>21</v>
      </c>
      <c r="B52" s="487">
        <f t="shared" si="0"/>
        <v>0</v>
      </c>
      <c r="C52" s="488">
        <f t="shared" si="1"/>
        <v>0</v>
      </c>
      <c r="D52" s="457">
        <v>1504</v>
      </c>
      <c r="E52" s="456" t="str">
        <f>RIGHT('1500'!$AT$2,2)</f>
        <v>19</v>
      </c>
      <c r="F52" s="489" t="str">
        <f>'1504'!AQ43</f>
        <v>04T</v>
      </c>
      <c r="G52" s="490" t="str">
        <f>IF( '1504'!AV43 = 0, "", '1504'!AV43)</f>
        <v/>
      </c>
      <c r="H52" s="491" t="s">
        <v>1159</v>
      </c>
      <c r="J52" s="491"/>
      <c r="L52" s="491"/>
      <c r="N52" s="491"/>
      <c r="P52" s="491"/>
      <c r="R52" s="491"/>
      <c r="T52" s="491"/>
      <c r="V52" s="491"/>
      <c r="W52" s="489">
        <f t="shared" si="2"/>
        <v>0</v>
      </c>
      <c r="Y52" s="491"/>
    </row>
    <row r="53" spans="1:25" s="458" customFormat="1" x14ac:dyDescent="0.2">
      <c r="A53" s="458">
        <v>21</v>
      </c>
      <c r="B53" s="487">
        <f t="shared" si="0"/>
        <v>0</v>
      </c>
      <c r="C53" s="488">
        <f t="shared" si="1"/>
        <v>0</v>
      </c>
      <c r="D53" s="457">
        <v>1504</v>
      </c>
      <c r="E53" s="456" t="str">
        <f>RIGHT('1500'!$AT$2,2)</f>
        <v>19</v>
      </c>
      <c r="F53" s="489" t="str">
        <f>'1504'!AQ44</f>
        <v>04U</v>
      </c>
      <c r="G53" s="490" t="str">
        <f>IF( '1504'!AV44 = 0, "", '1504'!AV44)</f>
        <v/>
      </c>
      <c r="H53" s="491" t="s">
        <v>1160</v>
      </c>
      <c r="J53" s="491"/>
      <c r="L53" s="491"/>
      <c r="N53" s="491"/>
      <c r="P53" s="491"/>
      <c r="R53" s="491"/>
      <c r="T53" s="491"/>
      <c r="V53" s="491"/>
      <c r="W53" s="489">
        <f t="shared" si="2"/>
        <v>0</v>
      </c>
      <c r="Y53" s="491"/>
    </row>
    <row r="54" spans="1:25" s="458" customFormat="1" x14ac:dyDescent="0.2">
      <c r="A54" s="458">
        <v>21</v>
      </c>
      <c r="B54" s="487">
        <f t="shared" si="0"/>
        <v>0</v>
      </c>
      <c r="C54" s="488">
        <f t="shared" si="1"/>
        <v>0</v>
      </c>
      <c r="D54" s="457">
        <v>1504</v>
      </c>
      <c r="E54" s="456" t="str">
        <f>RIGHT('1500'!$AT$2,2)</f>
        <v>19</v>
      </c>
      <c r="F54" s="489" t="str">
        <f>'1504'!AQ48</f>
        <v>04V</v>
      </c>
      <c r="G54" s="490" t="str">
        <f>IF( '1504'!AV48 = 0, "", '1504'!AV48)</f>
        <v/>
      </c>
      <c r="H54" s="491" t="s">
        <v>1161</v>
      </c>
      <c r="J54" s="491"/>
      <c r="L54" s="491"/>
      <c r="N54" s="491"/>
      <c r="P54" s="491"/>
      <c r="R54" s="491"/>
      <c r="T54" s="491"/>
      <c r="V54" s="491"/>
      <c r="W54" s="489">
        <f t="shared" si="2"/>
        <v>0</v>
      </c>
      <c r="Y54" s="491"/>
    </row>
    <row r="55" spans="1:25" s="458" customFormat="1" x14ac:dyDescent="0.2">
      <c r="A55" s="458">
        <v>21</v>
      </c>
      <c r="B55" s="487">
        <f t="shared" si="0"/>
        <v>0</v>
      </c>
      <c r="C55" s="488">
        <f t="shared" si="1"/>
        <v>0</v>
      </c>
      <c r="D55" s="457">
        <v>1504</v>
      </c>
      <c r="E55" s="456" t="str">
        <f>RIGHT('1500'!$AT$2,2)</f>
        <v>19</v>
      </c>
      <c r="F55" s="489" t="str">
        <f>'1504'!AQ49</f>
        <v>04W</v>
      </c>
      <c r="G55" s="490" t="str">
        <f>IF( '1504'!AV49 = 0, "", '1504'!AV49)</f>
        <v/>
      </c>
      <c r="H55" s="491" t="s">
        <v>1162</v>
      </c>
      <c r="J55" s="491"/>
      <c r="L55" s="491"/>
      <c r="N55" s="491"/>
      <c r="P55" s="491"/>
      <c r="R55" s="491"/>
      <c r="T55" s="491"/>
      <c r="V55" s="491"/>
      <c r="W55" s="489">
        <f t="shared" si="2"/>
        <v>0</v>
      </c>
      <c r="Y55" s="491"/>
    </row>
    <row r="56" spans="1:25" s="458" customFormat="1" x14ac:dyDescent="0.2">
      <c r="A56" s="458">
        <v>21</v>
      </c>
      <c r="B56" s="487">
        <f t="shared" si="0"/>
        <v>0</v>
      </c>
      <c r="C56" s="488">
        <f t="shared" si="1"/>
        <v>0</v>
      </c>
      <c r="D56" s="457">
        <v>1504</v>
      </c>
      <c r="E56" s="456" t="str">
        <f>RIGHT('1500'!$AT$2,2)</f>
        <v>19</v>
      </c>
      <c r="F56" s="489" t="str">
        <f>'1504'!AQ52</f>
        <v>04X</v>
      </c>
      <c r="G56" s="490" t="str">
        <f>IF( '1504'!AV52 = 0, "", '1504'!AV52)</f>
        <v/>
      </c>
      <c r="H56" s="491" t="s">
        <v>1163</v>
      </c>
      <c r="J56" s="491"/>
      <c r="L56" s="491"/>
      <c r="N56" s="491"/>
      <c r="P56" s="491"/>
      <c r="R56" s="491"/>
      <c r="T56" s="491"/>
      <c r="V56" s="491"/>
      <c r="W56" s="489">
        <f t="shared" si="2"/>
        <v>0</v>
      </c>
      <c r="Y56" s="491"/>
    </row>
    <row r="57" spans="1:25" s="458" customFormat="1" x14ac:dyDescent="0.2">
      <c r="A57" s="458">
        <v>21</v>
      </c>
      <c r="B57" s="487">
        <f t="shared" si="0"/>
        <v>0</v>
      </c>
      <c r="C57" s="488">
        <f t="shared" si="1"/>
        <v>0</v>
      </c>
      <c r="D57" s="457">
        <v>1504</v>
      </c>
      <c r="E57" s="456" t="str">
        <f>RIGHT('1500'!$AT$2,2)</f>
        <v>19</v>
      </c>
      <c r="F57" s="489" t="str">
        <f>'1504'!AQ53</f>
        <v>04Y</v>
      </c>
      <c r="G57" s="490" t="str">
        <f>IF( '1504'!AV53 = 0, "", '1504'!AV53)</f>
        <v/>
      </c>
      <c r="H57" s="491" t="s">
        <v>1164</v>
      </c>
      <c r="J57" s="491"/>
      <c r="L57" s="491"/>
      <c r="N57" s="491"/>
      <c r="P57" s="491"/>
      <c r="R57" s="491"/>
      <c r="T57" s="491"/>
      <c r="V57" s="491"/>
      <c r="W57" s="489">
        <f t="shared" si="2"/>
        <v>0</v>
      </c>
      <c r="Y57" s="491"/>
    </row>
    <row r="58" spans="1:25" s="458" customFormat="1" x14ac:dyDescent="0.2">
      <c r="A58" s="458">
        <v>21</v>
      </c>
      <c r="B58" s="487">
        <f t="shared" si="0"/>
        <v>0</v>
      </c>
      <c r="C58" s="488">
        <f t="shared" si="1"/>
        <v>0</v>
      </c>
      <c r="D58" s="457">
        <v>1504</v>
      </c>
      <c r="E58" s="456" t="str">
        <f>RIGHT('1500'!$AT$2,2)</f>
        <v>19</v>
      </c>
      <c r="F58" s="489" t="str">
        <f>'1504'!AQ54</f>
        <v>04Z</v>
      </c>
      <c r="G58" s="490" t="str">
        <f>IF( '1504'!AV54 = 0, "", '1504'!AV54)</f>
        <v/>
      </c>
      <c r="H58" s="491" t="s">
        <v>1165</v>
      </c>
      <c r="J58" s="491"/>
      <c r="L58" s="491"/>
      <c r="N58" s="491"/>
      <c r="P58" s="491"/>
      <c r="R58" s="491"/>
      <c r="T58" s="491"/>
      <c r="V58" s="491"/>
      <c r="W58" s="489">
        <f t="shared" si="2"/>
        <v>0</v>
      </c>
      <c r="Y58" s="491"/>
    </row>
    <row r="59" spans="1:25" s="458" customFormat="1" x14ac:dyDescent="0.2">
      <c r="A59" s="458">
        <v>21</v>
      </c>
      <c r="B59" s="487">
        <f t="shared" si="0"/>
        <v>0</v>
      </c>
      <c r="C59" s="488">
        <f t="shared" si="1"/>
        <v>0</v>
      </c>
      <c r="D59" s="457">
        <v>1505</v>
      </c>
      <c r="E59" s="456" t="str">
        <f>RIGHT('1500'!$AT$2,2)</f>
        <v>19</v>
      </c>
      <c r="F59" s="497" t="str">
        <f>'1505'!AJ12</f>
        <v>05P</v>
      </c>
      <c r="G59" s="490" t="str">
        <f>IF('1505'!AN12+'1505'!AY12 = 0, "", '1505'!AN12+'1505'!AY12)</f>
        <v/>
      </c>
      <c r="H59" s="491" t="s">
        <v>1184</v>
      </c>
      <c r="J59" s="491"/>
      <c r="L59" s="491"/>
      <c r="N59" s="491"/>
      <c r="P59" s="491"/>
      <c r="R59" s="491"/>
      <c r="T59" s="491"/>
      <c r="V59" s="491"/>
      <c r="W59" s="489">
        <f t="shared" si="2"/>
        <v>0</v>
      </c>
      <c r="Y59" s="491"/>
    </row>
    <row r="60" spans="1:25" s="458" customFormat="1" x14ac:dyDescent="0.2">
      <c r="A60" s="458">
        <v>21</v>
      </c>
      <c r="B60" s="487">
        <f t="shared" si="0"/>
        <v>0</v>
      </c>
      <c r="C60" s="488">
        <f t="shared" si="1"/>
        <v>0</v>
      </c>
      <c r="D60" s="457">
        <v>1505</v>
      </c>
      <c r="E60" s="456" t="str">
        <f>RIGHT('1500'!$AT$2,2)</f>
        <v>19</v>
      </c>
      <c r="F60" s="497" t="str">
        <f>'1505'!AJ13</f>
        <v>05Q</v>
      </c>
      <c r="G60" s="490" t="str">
        <f>IF('1505'!AN13+'1505'!AY13 = 0, "", '1505'!AN13+'1505'!AY13)</f>
        <v/>
      </c>
      <c r="H60" s="491" t="s">
        <v>1185</v>
      </c>
      <c r="J60" s="491"/>
      <c r="L60" s="491"/>
      <c r="N60" s="491"/>
      <c r="P60" s="491"/>
      <c r="R60" s="491"/>
      <c r="T60" s="491"/>
      <c r="V60" s="491"/>
      <c r="W60" s="489">
        <f t="shared" si="2"/>
        <v>0</v>
      </c>
      <c r="Y60" s="491"/>
    </row>
    <row r="61" spans="1:25" s="458" customFormat="1" x14ac:dyDescent="0.2">
      <c r="A61" s="458">
        <v>21</v>
      </c>
      <c r="B61" s="487">
        <f t="shared" si="0"/>
        <v>0</v>
      </c>
      <c r="C61" s="488">
        <f t="shared" si="1"/>
        <v>0</v>
      </c>
      <c r="D61" s="457">
        <v>1505</v>
      </c>
      <c r="E61" s="456" t="str">
        <f>RIGHT('1500'!$AT$2,2)</f>
        <v>19</v>
      </c>
      <c r="F61" s="497" t="str">
        <f>'1505'!AJ14</f>
        <v>05N</v>
      </c>
      <c r="G61" s="490" t="str">
        <f>IF('1505'!AN14+'1505'!AY14 = 0, "", '1505'!AN14+'1505'!AY14)</f>
        <v/>
      </c>
      <c r="H61" s="491" t="s">
        <v>1186</v>
      </c>
      <c r="J61" s="491"/>
      <c r="L61" s="491"/>
      <c r="N61" s="491"/>
      <c r="P61" s="491"/>
      <c r="R61" s="491"/>
      <c r="T61" s="491"/>
      <c r="V61" s="491"/>
      <c r="W61" s="489">
        <f>SUM(G61:U61)</f>
        <v>0</v>
      </c>
      <c r="Y61" s="491"/>
    </row>
    <row r="62" spans="1:25" s="458" customFormat="1" x14ac:dyDescent="0.2">
      <c r="A62" s="458">
        <v>21</v>
      </c>
      <c r="B62" s="487">
        <f t="shared" si="0"/>
        <v>0</v>
      </c>
      <c r="C62" s="488">
        <f t="shared" si="1"/>
        <v>0</v>
      </c>
      <c r="D62" s="457">
        <v>1505</v>
      </c>
      <c r="E62" s="456" t="str">
        <f>RIGHT('1500'!$AT$2,2)</f>
        <v>19</v>
      </c>
      <c r="F62" s="497" t="str">
        <f>'1505'!AJ16</f>
        <v>05I</v>
      </c>
      <c r="G62" s="490" t="str">
        <f>IF('1505'!AN16+'1505'!AY16 = 0, "", '1505'!AN16+'1505'!AY16)</f>
        <v/>
      </c>
      <c r="H62" s="491" t="s">
        <v>1187</v>
      </c>
      <c r="J62" s="491"/>
      <c r="L62" s="491"/>
      <c r="N62" s="491"/>
      <c r="P62" s="491"/>
      <c r="R62" s="491"/>
      <c r="T62" s="491"/>
      <c r="V62" s="491"/>
      <c r="W62" s="489">
        <f t="shared" si="2"/>
        <v>0</v>
      </c>
      <c r="Y62" s="491"/>
    </row>
    <row r="63" spans="1:25" s="458" customFormat="1" x14ac:dyDescent="0.2">
      <c r="A63" s="458">
        <v>21</v>
      </c>
      <c r="B63" s="487">
        <f t="shared" si="0"/>
        <v>0</v>
      </c>
      <c r="C63" s="488">
        <f t="shared" si="1"/>
        <v>0</v>
      </c>
      <c r="D63" s="457">
        <v>1505</v>
      </c>
      <c r="E63" s="456" t="str">
        <f>RIGHT('1500'!$AT$2,2)</f>
        <v>19</v>
      </c>
      <c r="F63" s="497" t="str">
        <f>'1505'!AJ19</f>
        <v>05J</v>
      </c>
      <c r="G63" s="490" t="str">
        <f>IF('1505'!AN19+'1505'!AY19 = 0, "", '1505'!AN19+'1505'!AY19)</f>
        <v/>
      </c>
      <c r="H63" s="491" t="s">
        <v>1188</v>
      </c>
      <c r="J63" s="491"/>
      <c r="L63" s="491"/>
      <c r="N63" s="491"/>
      <c r="P63" s="491"/>
      <c r="R63" s="491"/>
      <c r="T63" s="491"/>
      <c r="V63" s="491"/>
      <c r="W63" s="489">
        <f t="shared" si="2"/>
        <v>0</v>
      </c>
      <c r="Y63" s="491"/>
    </row>
    <row r="64" spans="1:25" s="458" customFormat="1" x14ac:dyDescent="0.2">
      <c r="A64" s="458">
        <v>21</v>
      </c>
      <c r="B64" s="487">
        <f t="shared" si="0"/>
        <v>0</v>
      </c>
      <c r="C64" s="488">
        <f t="shared" si="1"/>
        <v>0</v>
      </c>
      <c r="D64" s="457">
        <v>1505</v>
      </c>
      <c r="E64" s="456" t="str">
        <f>RIGHT('1500'!$AT$2,2)</f>
        <v>19</v>
      </c>
      <c r="F64" s="497" t="str">
        <f>'1505'!AJ23</f>
        <v>05K</v>
      </c>
      <c r="G64" s="490" t="str">
        <f>IF('1505'!AN23+'1505'!AY23 = 0, "", '1505'!AN23+'1505'!AY23)</f>
        <v/>
      </c>
      <c r="H64" s="491" t="s">
        <v>1189</v>
      </c>
      <c r="J64" s="491"/>
      <c r="L64" s="491"/>
      <c r="N64" s="491"/>
      <c r="P64" s="491"/>
      <c r="R64" s="491"/>
      <c r="T64" s="491"/>
      <c r="V64" s="491"/>
      <c r="W64" s="489">
        <f t="shared" si="2"/>
        <v>0</v>
      </c>
      <c r="Y64" s="491"/>
    </row>
    <row r="65" spans="1:62" s="458" customFormat="1" x14ac:dyDescent="0.2">
      <c r="A65" s="458">
        <v>21</v>
      </c>
      <c r="B65" s="487">
        <f t="shared" si="0"/>
        <v>0</v>
      </c>
      <c r="C65" s="488">
        <f t="shared" si="1"/>
        <v>0</v>
      </c>
      <c r="D65" s="457">
        <v>1505</v>
      </c>
      <c r="E65" s="456" t="str">
        <f>RIGHT('1500'!$AT$2,2)</f>
        <v>19</v>
      </c>
      <c r="F65" s="497" t="str">
        <f>'1505'!AJ29</f>
        <v>05R</v>
      </c>
      <c r="G65" s="490" t="str">
        <f>IF('1505'!AN29+'1505'!AY29 = 0, "", '1505'!AN29+'1505'!AY29)</f>
        <v/>
      </c>
      <c r="H65" s="491" t="s">
        <v>1190</v>
      </c>
      <c r="J65" s="491"/>
      <c r="L65" s="491"/>
      <c r="N65" s="491"/>
      <c r="P65" s="491"/>
      <c r="R65" s="491"/>
      <c r="T65" s="491"/>
      <c r="V65" s="491"/>
      <c r="W65" s="489">
        <f t="shared" ref="W65:W81" si="3">SUM(G65:U65)</f>
        <v>0</v>
      </c>
      <c r="Y65" s="491"/>
    </row>
    <row r="66" spans="1:62" s="458" customFormat="1" x14ac:dyDescent="0.2">
      <c r="A66" s="458">
        <v>21</v>
      </c>
      <c r="B66" s="487">
        <f t="shared" si="0"/>
        <v>0</v>
      </c>
      <c r="C66" s="488">
        <f t="shared" si="1"/>
        <v>0</v>
      </c>
      <c r="D66" s="457">
        <v>1505</v>
      </c>
      <c r="E66" s="456" t="str">
        <f>RIGHT('1500'!$AT$2,2)</f>
        <v>19</v>
      </c>
      <c r="F66" s="497" t="str">
        <f>'1505'!AJ30</f>
        <v>05S</v>
      </c>
      <c r="G66" s="490" t="str">
        <f>IF('1505'!AN30+'1505'!AY30 = 0, "", '1505'!AN30+'1505'!AY30)</f>
        <v/>
      </c>
      <c r="H66" s="491" t="s">
        <v>1191</v>
      </c>
      <c r="J66" s="491"/>
      <c r="L66" s="491"/>
      <c r="N66" s="491"/>
      <c r="P66" s="491"/>
      <c r="R66" s="491"/>
      <c r="T66" s="491"/>
      <c r="V66" s="491"/>
      <c r="W66" s="489">
        <f t="shared" si="3"/>
        <v>0</v>
      </c>
      <c r="Y66" s="491"/>
    </row>
    <row r="67" spans="1:62" s="458" customFormat="1" x14ac:dyDescent="0.2">
      <c r="A67" s="458">
        <v>21</v>
      </c>
      <c r="B67" s="487">
        <f t="shared" si="0"/>
        <v>0</v>
      </c>
      <c r="C67" s="488">
        <f t="shared" si="1"/>
        <v>0</v>
      </c>
      <c r="D67" s="457">
        <v>1505</v>
      </c>
      <c r="E67" s="456" t="str">
        <f>RIGHT('1500'!$AT$2,2)</f>
        <v>19</v>
      </c>
      <c r="F67" s="497" t="str">
        <f>'1505'!AJ33</f>
        <v>05A</v>
      </c>
      <c r="G67" s="490" t="str">
        <f>IF('1505'!AN33+'1505'!AY33 = 0, "", '1505'!AN33+'1505'!AY33)</f>
        <v/>
      </c>
      <c r="H67" s="486" t="s">
        <v>1192</v>
      </c>
      <c r="J67" s="486"/>
      <c r="L67" s="486"/>
      <c r="N67" s="486"/>
      <c r="P67" s="486"/>
      <c r="R67" s="486"/>
      <c r="T67" s="486"/>
      <c r="V67" s="486"/>
      <c r="W67" s="489">
        <f t="shared" si="3"/>
        <v>0</v>
      </c>
      <c r="Y67" s="486"/>
    </row>
    <row r="68" spans="1:62" s="458" customFormat="1" x14ac:dyDescent="0.2">
      <c r="A68" s="458">
        <v>21</v>
      </c>
      <c r="B68" s="487">
        <f t="shared" si="0"/>
        <v>0</v>
      </c>
      <c r="C68" s="488">
        <f t="shared" si="1"/>
        <v>0</v>
      </c>
      <c r="D68" s="457">
        <v>1505</v>
      </c>
      <c r="E68" s="456" t="str">
        <f>RIGHT('1500'!$AT$2,2)</f>
        <v>19</v>
      </c>
      <c r="F68" s="497" t="str">
        <f>'1505'!AJ34</f>
        <v>05B</v>
      </c>
      <c r="G68" s="490" t="str">
        <f>IF('1505'!AN34+'1505'!AY34 = 0, "", '1505'!AN34+'1505'!AY34)</f>
        <v/>
      </c>
      <c r="H68" s="486" t="s">
        <v>1193</v>
      </c>
      <c r="J68" s="486"/>
      <c r="L68" s="486"/>
      <c r="N68" s="486"/>
      <c r="P68" s="486"/>
      <c r="R68" s="486"/>
      <c r="T68" s="486"/>
      <c r="V68" s="486"/>
      <c r="W68" s="489">
        <f t="shared" si="3"/>
        <v>0</v>
      </c>
      <c r="Y68" s="486"/>
    </row>
    <row r="69" spans="1:62" s="458" customFormat="1" x14ac:dyDescent="0.2">
      <c r="A69" s="458">
        <v>21</v>
      </c>
      <c r="B69" s="487">
        <f t="shared" si="0"/>
        <v>0</v>
      </c>
      <c r="C69" s="488">
        <f t="shared" si="1"/>
        <v>0</v>
      </c>
      <c r="D69" s="457">
        <v>1505</v>
      </c>
      <c r="E69" s="456" t="str">
        <f>RIGHT('1500'!$AT$2,2)</f>
        <v>19</v>
      </c>
      <c r="F69" s="497" t="str">
        <f>'1505'!AJ35</f>
        <v>05C</v>
      </c>
      <c r="G69" s="490" t="str">
        <f>IF('1505'!AN35+'1505'!AY35 = 0, "", '1505'!AN35+'1505'!AY35)</f>
        <v/>
      </c>
      <c r="H69" s="486" t="s">
        <v>1194</v>
      </c>
      <c r="J69" s="486"/>
      <c r="L69" s="486"/>
      <c r="N69" s="486"/>
      <c r="P69" s="486"/>
      <c r="R69" s="486"/>
      <c r="T69" s="486"/>
      <c r="V69" s="486"/>
      <c r="W69" s="489">
        <f t="shared" si="3"/>
        <v>0</v>
      </c>
      <c r="Y69" s="486"/>
    </row>
    <row r="70" spans="1:62" s="458" customFormat="1" x14ac:dyDescent="0.2">
      <c r="A70" s="458">
        <v>21</v>
      </c>
      <c r="B70" s="487">
        <f t="shared" si="0"/>
        <v>0</v>
      </c>
      <c r="C70" s="488">
        <f t="shared" si="1"/>
        <v>0</v>
      </c>
      <c r="D70" s="457">
        <v>1505</v>
      </c>
      <c r="E70" s="456" t="str">
        <f>RIGHT('1500'!$AT$2,2)</f>
        <v>19</v>
      </c>
      <c r="F70" s="497" t="str">
        <f>'1505'!AJ38</f>
        <v>05F</v>
      </c>
      <c r="G70" s="490" t="str">
        <f>IF('1505'!AN38+'1505'!AY38 = 0, "", '1505'!AN38+'1505'!AY38)</f>
        <v/>
      </c>
      <c r="H70" s="486" t="s">
        <v>1195</v>
      </c>
      <c r="J70" s="486"/>
      <c r="L70" s="486"/>
      <c r="N70" s="486"/>
      <c r="P70" s="486"/>
      <c r="R70" s="486"/>
      <c r="T70" s="486"/>
      <c r="V70" s="486"/>
      <c r="W70" s="489">
        <f t="shared" si="3"/>
        <v>0</v>
      </c>
      <c r="Y70" s="486"/>
    </row>
    <row r="71" spans="1:62" s="458" customFormat="1" x14ac:dyDescent="0.2">
      <c r="A71" s="458">
        <v>21</v>
      </c>
      <c r="B71" s="487">
        <f t="shared" si="0"/>
        <v>0</v>
      </c>
      <c r="C71" s="488">
        <f t="shared" si="1"/>
        <v>0</v>
      </c>
      <c r="D71" s="457">
        <v>1505</v>
      </c>
      <c r="E71" s="456" t="str">
        <f>RIGHT('1500'!$AT$2,2)</f>
        <v>19</v>
      </c>
      <c r="F71" s="497" t="str">
        <f>'1505'!AJ39</f>
        <v>05G</v>
      </c>
      <c r="G71" s="490" t="str">
        <f>IF('1505'!AN39+'1505'!AY39 = 0, "", '1505'!AN39+'1505'!AY39)</f>
        <v/>
      </c>
      <c r="H71" s="486" t="s">
        <v>1196</v>
      </c>
      <c r="J71" s="486"/>
      <c r="L71" s="486"/>
      <c r="N71" s="486"/>
      <c r="P71" s="486"/>
      <c r="R71" s="486"/>
      <c r="T71" s="486"/>
      <c r="V71" s="486"/>
      <c r="W71" s="489">
        <f t="shared" si="3"/>
        <v>0</v>
      </c>
      <c r="Y71" s="486"/>
    </row>
    <row r="72" spans="1:62" s="458" customFormat="1" x14ac:dyDescent="0.2">
      <c r="A72" s="458">
        <v>21</v>
      </c>
      <c r="B72" s="487">
        <f t="shared" si="0"/>
        <v>0</v>
      </c>
      <c r="C72" s="488">
        <f t="shared" si="1"/>
        <v>0</v>
      </c>
      <c r="D72" s="457">
        <v>1505</v>
      </c>
      <c r="E72" s="456" t="str">
        <f>RIGHT('1500'!$AT$2,2)</f>
        <v>19</v>
      </c>
      <c r="F72" s="497" t="str">
        <f>'1505'!AJ41</f>
        <v>05L</v>
      </c>
      <c r="G72" s="490" t="str">
        <f>IF('1505'!AN41+'1505'!AY41 = 0, "", '1505'!AN41+'1505'!AY41)</f>
        <v/>
      </c>
      <c r="H72" s="486" t="s">
        <v>1197</v>
      </c>
      <c r="J72" s="486"/>
      <c r="L72" s="486"/>
      <c r="N72" s="486"/>
      <c r="P72" s="486"/>
      <c r="R72" s="486"/>
      <c r="T72" s="486"/>
      <c r="V72" s="486"/>
      <c r="W72" s="489">
        <f t="shared" si="3"/>
        <v>0</v>
      </c>
      <c r="Y72" s="486"/>
    </row>
    <row r="73" spans="1:62" s="458" customFormat="1" x14ac:dyDescent="0.2">
      <c r="A73" s="458">
        <v>21</v>
      </c>
      <c r="B73" s="487">
        <f t="shared" si="0"/>
        <v>0</v>
      </c>
      <c r="C73" s="488">
        <f t="shared" si="1"/>
        <v>0</v>
      </c>
      <c r="D73" s="457">
        <v>1505</v>
      </c>
      <c r="E73" s="456" t="str">
        <f>RIGHT('1500'!$AT$2,2)</f>
        <v>19</v>
      </c>
      <c r="F73" s="497" t="str">
        <f>'1505'!AJ43</f>
        <v>05M</v>
      </c>
      <c r="G73" s="490" t="str">
        <f>IF('1505'!AN43+'1505'!AY43 = 0, "", '1505'!AN43+'1505'!AY43)</f>
        <v/>
      </c>
      <c r="H73" s="486" t="s">
        <v>1198</v>
      </c>
      <c r="J73" s="486"/>
      <c r="L73" s="486"/>
      <c r="N73" s="486"/>
      <c r="P73" s="486"/>
      <c r="R73" s="486"/>
      <c r="T73" s="486"/>
      <c r="V73" s="486"/>
      <c r="W73" s="489">
        <f t="shared" si="3"/>
        <v>0</v>
      </c>
      <c r="Y73" s="486"/>
      <c r="BJ73" s="458" t="s">
        <v>1101</v>
      </c>
    </row>
    <row r="74" spans="1:62" s="458" customFormat="1" x14ac:dyDescent="0.2">
      <c r="A74" s="458">
        <v>21</v>
      </c>
      <c r="B74" s="487">
        <f t="shared" si="0"/>
        <v>0</v>
      </c>
      <c r="C74" s="488">
        <f t="shared" si="1"/>
        <v>0</v>
      </c>
      <c r="D74" s="457">
        <v>1506</v>
      </c>
      <c r="E74" s="456" t="str">
        <f>RIGHT('1500'!$AT$2,2)</f>
        <v>19</v>
      </c>
      <c r="F74" s="458" t="str">
        <f>'1506'!B11</f>
        <v>06A</v>
      </c>
      <c r="G74" s="498" t="str">
        <f>IF( '1506'!C14 = 0, "", '1506'!C14)</f>
        <v/>
      </c>
      <c r="H74" s="499" t="s">
        <v>1199</v>
      </c>
      <c r="I74" s="498" t="str">
        <f>IF( '1506'!D14 = 0, "", '1506'!D14)</f>
        <v/>
      </c>
      <c r="J74" s="499" t="s">
        <v>1203</v>
      </c>
      <c r="K74" s="498" t="str">
        <f>IF( '1506'!E14 = 0, "", '1506'!E14)</f>
        <v/>
      </c>
      <c r="L74" s="499" t="s">
        <v>1207</v>
      </c>
      <c r="M74" s="498" t="str">
        <f>IF( '1506'!F14 = 0, "", '1506'!F14)</f>
        <v/>
      </c>
      <c r="N74" s="499" t="s">
        <v>1211</v>
      </c>
      <c r="P74" s="499"/>
      <c r="R74" s="499"/>
      <c r="T74" s="499"/>
      <c r="V74" s="499"/>
      <c r="W74" s="489">
        <f t="shared" si="3"/>
        <v>0</v>
      </c>
      <c r="Y74" s="499"/>
      <c r="BJ74" s="458" t="s">
        <v>1102</v>
      </c>
    </row>
    <row r="75" spans="1:62" s="458" customFormat="1" x14ac:dyDescent="0.2">
      <c r="A75" s="458">
        <v>21</v>
      </c>
      <c r="B75" s="487">
        <f t="shared" ref="B75:B138" si="4">$B$2</f>
        <v>0</v>
      </c>
      <c r="C75" s="488">
        <f t="shared" ref="C75:C138" si="5">$C$2</f>
        <v>0</v>
      </c>
      <c r="D75" s="457">
        <v>1506</v>
      </c>
      <c r="E75" s="456" t="str">
        <f>RIGHT('1500'!$AT$2,2)</f>
        <v>19</v>
      </c>
      <c r="F75" s="458" t="str">
        <f>'1506'!B17</f>
        <v>06B</v>
      </c>
      <c r="G75" s="498" t="str">
        <f>IF( '1506'!C20 = 0, "", '1506'!C20)</f>
        <v/>
      </c>
      <c r="H75" s="499" t="s">
        <v>1200</v>
      </c>
      <c r="I75" s="498" t="str">
        <f>IF( '1506'!D20 = 0, "", '1506'!D20)</f>
        <v/>
      </c>
      <c r="J75" s="499" t="s">
        <v>1204</v>
      </c>
      <c r="K75" s="500"/>
      <c r="L75" s="499"/>
      <c r="M75" s="500" t="str">
        <f>IF( '1506'!F20 = 0, "", '1506'!F20)</f>
        <v/>
      </c>
      <c r="N75" s="499"/>
      <c r="P75" s="499"/>
      <c r="R75" s="499"/>
      <c r="T75" s="499"/>
      <c r="V75" s="499"/>
      <c r="W75" s="489">
        <f t="shared" si="3"/>
        <v>0</v>
      </c>
      <c r="Y75" s="499"/>
      <c r="BJ75" s="458" t="s">
        <v>1103</v>
      </c>
    </row>
    <row r="76" spans="1:62" s="458" customFormat="1" x14ac:dyDescent="0.2">
      <c r="A76" s="458">
        <v>21</v>
      </c>
      <c r="B76" s="487">
        <f t="shared" si="4"/>
        <v>0</v>
      </c>
      <c r="C76" s="488">
        <f t="shared" si="5"/>
        <v>0</v>
      </c>
      <c r="D76" s="457">
        <v>1506</v>
      </c>
      <c r="E76" s="456" t="str">
        <f>RIGHT('1500'!$AT$2,2)</f>
        <v>19</v>
      </c>
      <c r="F76" s="458" t="str">
        <f>'1506'!B23</f>
        <v>06C</v>
      </c>
      <c r="G76" s="498" t="str">
        <f>IF( '1506'!C26 = 0, "", '1506'!C26)</f>
        <v/>
      </c>
      <c r="H76" s="499" t="s">
        <v>1201</v>
      </c>
      <c r="I76" s="498" t="str">
        <f>IF( '1506'!D26 = 0, "", '1506'!D26)</f>
        <v/>
      </c>
      <c r="J76" s="499" t="s">
        <v>1205</v>
      </c>
      <c r="K76" s="498" t="str">
        <f>IF( '1506'!E26 = 0, "", '1506'!E26)</f>
        <v/>
      </c>
      <c r="L76" s="499" t="s">
        <v>1208</v>
      </c>
      <c r="M76" s="500"/>
      <c r="N76" s="499"/>
      <c r="O76" s="489"/>
      <c r="P76" s="499"/>
      <c r="R76" s="499"/>
      <c r="T76" s="499"/>
      <c r="V76" s="499"/>
      <c r="W76" s="489">
        <f t="shared" si="3"/>
        <v>0</v>
      </c>
      <c r="Y76" s="499"/>
      <c r="BJ76" s="458" t="s">
        <v>1104</v>
      </c>
    </row>
    <row r="77" spans="1:62" s="458" customFormat="1" x14ac:dyDescent="0.2">
      <c r="A77" s="458">
        <v>21</v>
      </c>
      <c r="B77" s="487">
        <f t="shared" si="4"/>
        <v>0</v>
      </c>
      <c r="C77" s="488">
        <f t="shared" si="5"/>
        <v>0</v>
      </c>
      <c r="D77" s="457">
        <v>1506</v>
      </c>
      <c r="E77" s="456" t="str">
        <f>RIGHT('1500'!$AT$2,2)</f>
        <v>19</v>
      </c>
      <c r="F77" s="458" t="str">
        <f>'1506'!B29</f>
        <v>06D</v>
      </c>
      <c r="H77" s="499"/>
      <c r="I77" s="500"/>
      <c r="J77" s="499"/>
      <c r="K77" s="498" t="str">
        <f>IF( '1506'!E32 = 0, "", '1506'!E32)</f>
        <v/>
      </c>
      <c r="L77" s="499" t="s">
        <v>1209</v>
      </c>
      <c r="M77" s="498" t="str">
        <f>IF( '1506'!F32 = 0, "", '1506'!F32)</f>
        <v/>
      </c>
      <c r="N77" s="499" t="s">
        <v>1212</v>
      </c>
      <c r="P77" s="499"/>
      <c r="R77" s="499"/>
      <c r="T77" s="499"/>
      <c r="V77" s="499"/>
      <c r="W77" s="489">
        <f t="shared" si="3"/>
        <v>0</v>
      </c>
      <c r="Y77" s="499"/>
    </row>
    <row r="78" spans="1:62" s="458" customFormat="1" x14ac:dyDescent="0.2">
      <c r="A78" s="458">
        <v>21</v>
      </c>
      <c r="B78" s="487">
        <f t="shared" si="4"/>
        <v>0</v>
      </c>
      <c r="C78" s="488">
        <f t="shared" si="5"/>
        <v>0</v>
      </c>
      <c r="D78" s="457">
        <v>1506</v>
      </c>
      <c r="E78" s="456" t="str">
        <f>RIGHT('1500'!$AT$2,2)</f>
        <v>19</v>
      </c>
      <c r="F78" s="458" t="str">
        <f>'1506'!B35</f>
        <v>06E</v>
      </c>
      <c r="G78" s="498" t="str">
        <f>IF( '1506'!C38 = 0, "", '1506'!C38)</f>
        <v/>
      </c>
      <c r="H78" s="491" t="s">
        <v>1202</v>
      </c>
      <c r="I78" s="498" t="str">
        <f>IF( '1506'!D38 = 0, "", '1506'!D38)</f>
        <v/>
      </c>
      <c r="J78" s="491" t="s">
        <v>1206</v>
      </c>
      <c r="K78" s="498" t="str">
        <f>IF( '1506'!E38 = 0, "", '1506'!E38)</f>
        <v/>
      </c>
      <c r="L78" s="491" t="s">
        <v>1210</v>
      </c>
      <c r="M78" s="501"/>
      <c r="N78" s="491"/>
      <c r="P78" s="491"/>
      <c r="R78" s="491"/>
      <c r="T78" s="491"/>
      <c r="V78" s="491"/>
      <c r="W78" s="489">
        <f t="shared" si="3"/>
        <v>0</v>
      </c>
      <c r="Y78" s="491"/>
    </row>
    <row r="79" spans="1:62" s="458" customFormat="1" x14ac:dyDescent="0.2">
      <c r="A79" s="458">
        <v>21</v>
      </c>
      <c r="B79" s="487">
        <f t="shared" si="4"/>
        <v>0</v>
      </c>
      <c r="C79" s="488">
        <f t="shared" si="5"/>
        <v>0</v>
      </c>
      <c r="D79" s="457">
        <v>1508</v>
      </c>
      <c r="E79" s="456" t="str">
        <f>RIGHT('1500'!$AT$2,2)</f>
        <v>19</v>
      </c>
      <c r="F79" s="458" t="str">
        <f>'1508'!F38</f>
        <v>08A</v>
      </c>
      <c r="G79" s="490" t="str">
        <f>IF( '1508'!G38 = 0, "", '1508'!G38)</f>
        <v/>
      </c>
      <c r="H79" s="491" t="s">
        <v>1736</v>
      </c>
      <c r="I79" s="490" t="str">
        <f>IF( '1508'!H38 = 0, "", '1508'!H38)</f>
        <v/>
      </c>
      <c r="J79" s="491" t="s">
        <v>1740</v>
      </c>
      <c r="K79" s="490" t="str">
        <f>IF( '1508'!I38 = 0, "", '1508'!I38)</f>
        <v/>
      </c>
      <c r="L79" s="491" t="s">
        <v>1738</v>
      </c>
      <c r="M79" s="490" t="str">
        <f>IF( '1508'!J38 = 0, "", '1508'!J38)</f>
        <v/>
      </c>
      <c r="N79" s="491" t="s">
        <v>1739</v>
      </c>
      <c r="O79" s="490" t="str">
        <f>IF( '1508'!K38 = 0, "", '1508'!K38)</f>
        <v/>
      </c>
      <c r="P79" s="491" t="s">
        <v>1741</v>
      </c>
      <c r="R79" s="491"/>
      <c r="T79" s="491"/>
      <c r="V79" s="491"/>
      <c r="W79" s="489">
        <f t="shared" si="3"/>
        <v>0</v>
      </c>
      <c r="Y79" s="491"/>
    </row>
    <row r="80" spans="1:62" s="458" customFormat="1" x14ac:dyDescent="0.2">
      <c r="A80" s="458">
        <v>21</v>
      </c>
      <c r="B80" s="487">
        <f t="shared" si="4"/>
        <v>0</v>
      </c>
      <c r="C80" s="488">
        <f t="shared" si="5"/>
        <v>0</v>
      </c>
      <c r="D80" s="457">
        <v>1508</v>
      </c>
      <c r="E80" s="456" t="str">
        <f>RIGHT('1500'!$AT$2,2)</f>
        <v>19</v>
      </c>
      <c r="F80" s="458" t="str">
        <f>'1508'!F40</f>
        <v>08B</v>
      </c>
      <c r="G80" s="490" t="str">
        <f>IF( '1508'!G40 = 0, "", '1508'!G40)</f>
        <v/>
      </c>
      <c r="H80" s="491" t="s">
        <v>1737</v>
      </c>
      <c r="I80" s="490" t="str">
        <f>IF( '1508'!H40 = 0, "", '1508'!H40)</f>
        <v/>
      </c>
      <c r="J80" s="491" t="s">
        <v>1742</v>
      </c>
      <c r="K80" s="490" t="str">
        <f>IF( '1508'!I40 = 0, "", '1508'!I40)</f>
        <v/>
      </c>
      <c r="L80" s="491" t="s">
        <v>1743</v>
      </c>
      <c r="M80" s="490" t="str">
        <f>IF( '1508'!J40 = 0, "", '1508'!J40)</f>
        <v/>
      </c>
      <c r="N80" s="491" t="s">
        <v>1744</v>
      </c>
      <c r="O80" s="490" t="str">
        <f>IF( '1508'!K40 = 0, "", '1508'!K40)</f>
        <v/>
      </c>
      <c r="P80" s="491" t="s">
        <v>1745</v>
      </c>
      <c r="R80" s="491"/>
      <c r="T80" s="491"/>
      <c r="V80" s="491"/>
      <c r="W80" s="489">
        <f t="shared" si="3"/>
        <v>0</v>
      </c>
      <c r="Y80" s="491"/>
    </row>
    <row r="81" spans="1:25" s="458" customFormat="1" x14ac:dyDescent="0.2">
      <c r="A81" s="458">
        <v>21</v>
      </c>
      <c r="B81" s="487">
        <f t="shared" si="4"/>
        <v>0</v>
      </c>
      <c r="C81" s="488">
        <f t="shared" si="5"/>
        <v>0</v>
      </c>
      <c r="D81" s="457">
        <v>1510</v>
      </c>
      <c r="E81" s="456" t="str">
        <f>RIGHT('1500'!$AT$2,2)</f>
        <v>19</v>
      </c>
      <c r="F81" s="458" t="s">
        <v>745</v>
      </c>
      <c r="G81" s="498" t="str">
        <f>IF( '1510'!A13 = 0, "", '1510'!A13)</f>
        <v/>
      </c>
      <c r="H81" s="486"/>
      <c r="I81" s="498" t="str">
        <f>IF( '1510'!B13 = 0, "", '1510'!B13)</f>
        <v/>
      </c>
      <c r="J81" s="486" t="s">
        <v>1213</v>
      </c>
      <c r="K81" s="498" t="str">
        <f>IF( '1510'!D13 = 0, "", '1510'!D13)</f>
        <v/>
      </c>
      <c r="L81" s="486" t="s">
        <v>1243</v>
      </c>
      <c r="M81" s="500" t="str">
        <f>IF( '1510'!F13 = 0, "", '1510'!F13)</f>
        <v/>
      </c>
      <c r="N81" s="486"/>
      <c r="O81" s="500" t="str">
        <f>IF( '1510'!H13 = 0, "", '1510'!H13)</f>
        <v/>
      </c>
      <c r="P81" s="486"/>
      <c r="Q81" s="498" t="str">
        <f>IF( '1510'!I13 = 0, "", '1510'!I13)</f>
        <v/>
      </c>
      <c r="R81" s="486" t="s">
        <v>1273</v>
      </c>
      <c r="S81" s="490" t="str">
        <f>IF( '1510'!K13 = 0, "", IF('1510'!K13=1,"TNE",IF('1510'!K13=2,"DTN",IF('1510'!K13=3,"KGM",IF('1510'!K13=4,"NBM","")))))</f>
        <v/>
      </c>
      <c r="T81" s="486" t="s">
        <v>2129</v>
      </c>
      <c r="U81" s="498" t="str">
        <f>IF( '1510'!O13 = 0, "", '1510'!O13)</f>
        <v/>
      </c>
      <c r="V81" s="486" t="s">
        <v>1296</v>
      </c>
      <c r="W81" s="489">
        <f t="shared" si="3"/>
        <v>0</v>
      </c>
      <c r="X81" s="502" t="str">
        <f>IF( '1510'!C13 = 0, "", '1510'!C13)</f>
        <v/>
      </c>
      <c r="Y81" s="486" t="s">
        <v>2161</v>
      </c>
    </row>
    <row r="82" spans="1:25" s="458" customFormat="1" x14ac:dyDescent="0.2">
      <c r="A82" s="458">
        <v>21</v>
      </c>
      <c r="B82" s="487">
        <f t="shared" si="4"/>
        <v>0</v>
      </c>
      <c r="C82" s="488">
        <f t="shared" si="5"/>
        <v>0</v>
      </c>
      <c r="D82" s="457">
        <v>1510</v>
      </c>
      <c r="E82" s="456" t="str">
        <f>RIGHT('1500'!$AT$2,2)</f>
        <v>19</v>
      </c>
      <c r="F82" s="458" t="s">
        <v>745</v>
      </c>
      <c r="G82" s="498" t="str">
        <f>IF( '1510'!A14 = 0, "", '1510'!A14)</f>
        <v/>
      </c>
      <c r="H82" s="486"/>
      <c r="I82" s="498" t="str">
        <f>IF( '1510'!B14 = 0, "", '1510'!B14)</f>
        <v/>
      </c>
      <c r="J82" s="486" t="s">
        <v>1214</v>
      </c>
      <c r="K82" s="498" t="str">
        <f>IF( '1510'!D14 = 0, "", '1510'!D14)</f>
        <v/>
      </c>
      <c r="L82" s="486" t="s">
        <v>1244</v>
      </c>
      <c r="M82" s="500" t="str">
        <f>IF( '1510'!F14 = 0, "", '1510'!F14)</f>
        <v/>
      </c>
      <c r="N82" s="486"/>
      <c r="O82" s="500" t="str">
        <f>IF( '1510'!H14 = 0, "", '1510'!H14)</f>
        <v/>
      </c>
      <c r="P82" s="486"/>
      <c r="Q82" s="498" t="str">
        <f>IF( '1510'!I14 = 0, "", '1510'!I14)</f>
        <v/>
      </c>
      <c r="R82" s="486" t="s">
        <v>1274</v>
      </c>
      <c r="S82" s="490" t="str">
        <f>IF( '1510'!K14 = 0, "", IF('1510'!K14=1,"TNE",IF('1510'!K14=2,"DTN",IF('1510'!K14=3,"KGM",IF('1510'!K14=4,"NBM","")))))</f>
        <v/>
      </c>
      <c r="T82" s="486" t="s">
        <v>2130</v>
      </c>
      <c r="U82" s="498" t="str">
        <f>IF( '1510'!O14 = 0, "", '1510'!O14)</f>
        <v/>
      </c>
      <c r="V82" s="486" t="s">
        <v>1297</v>
      </c>
      <c r="W82" s="489">
        <f t="shared" ref="W82:W122" si="6">SUM(G82:U82)</f>
        <v>0</v>
      </c>
      <c r="X82" s="502" t="str">
        <f>IF( '1510'!C14 = 0, "", '1510'!C14)</f>
        <v/>
      </c>
      <c r="Y82" s="486" t="s">
        <v>2162</v>
      </c>
    </row>
    <row r="83" spans="1:25" s="458" customFormat="1" x14ac:dyDescent="0.2">
      <c r="A83" s="458">
        <v>21</v>
      </c>
      <c r="B83" s="487">
        <f t="shared" si="4"/>
        <v>0</v>
      </c>
      <c r="C83" s="488">
        <f t="shared" si="5"/>
        <v>0</v>
      </c>
      <c r="D83" s="457">
        <v>1510</v>
      </c>
      <c r="E83" s="456" t="str">
        <f>RIGHT('1500'!$AT$2,2)</f>
        <v>19</v>
      </c>
      <c r="F83" s="458" t="s">
        <v>745</v>
      </c>
      <c r="G83" s="498" t="str">
        <f>IF( '1510'!A15 = 0, "", '1510'!A15)</f>
        <v/>
      </c>
      <c r="H83" s="486"/>
      <c r="I83" s="498" t="str">
        <f>IF( '1510'!B15 = 0, "", '1510'!B15)</f>
        <v/>
      </c>
      <c r="J83" s="486" t="s">
        <v>1215</v>
      </c>
      <c r="K83" s="498" t="str">
        <f>IF( '1510'!D15 = 0, "", '1510'!D15)</f>
        <v/>
      </c>
      <c r="L83" s="486" t="s">
        <v>1245</v>
      </c>
      <c r="M83" s="500" t="str">
        <f>IF( '1510'!F15 = 0, "", '1510'!F15)</f>
        <v/>
      </c>
      <c r="N83" s="486"/>
      <c r="O83" s="500" t="str">
        <f>IF( '1510'!H15 = 0, "", '1510'!H15)</f>
        <v/>
      </c>
      <c r="P83" s="486"/>
      <c r="Q83" s="498" t="str">
        <f>IF( '1510'!I15 = 0, "", '1510'!I15)</f>
        <v/>
      </c>
      <c r="R83" s="486" t="s">
        <v>1275</v>
      </c>
      <c r="S83" s="490" t="str">
        <f>IF( '1510'!K15 = 0, "", IF('1510'!K15=1,"TNE",IF('1510'!K15=2,"DTN",IF('1510'!K15=3,"KGM",IF('1510'!K15=4,"NBM","")))))</f>
        <v/>
      </c>
      <c r="T83" s="486" t="s">
        <v>2131</v>
      </c>
      <c r="U83" s="498" t="str">
        <f>IF( '1510'!O15 = 0, "", '1510'!O15)</f>
        <v/>
      </c>
      <c r="V83" s="486" t="s">
        <v>1298</v>
      </c>
      <c r="W83" s="489">
        <f t="shared" si="6"/>
        <v>0</v>
      </c>
      <c r="X83" s="502" t="str">
        <f>IF( '1510'!C15 = 0, "", '1510'!C15)</f>
        <v/>
      </c>
      <c r="Y83" s="486" t="s">
        <v>2163</v>
      </c>
    </row>
    <row r="84" spans="1:25" s="458" customFormat="1" x14ac:dyDescent="0.2">
      <c r="A84" s="458">
        <v>21</v>
      </c>
      <c r="B84" s="487">
        <f t="shared" si="4"/>
        <v>0</v>
      </c>
      <c r="C84" s="488">
        <f t="shared" si="5"/>
        <v>0</v>
      </c>
      <c r="D84" s="457">
        <v>1510</v>
      </c>
      <c r="E84" s="456" t="str">
        <f>RIGHT('1500'!$AT$2,2)</f>
        <v>19</v>
      </c>
      <c r="F84" s="458" t="s">
        <v>745</v>
      </c>
      <c r="G84" s="498" t="str">
        <f>IF( '1510'!A16 = 0, "", '1510'!A16)</f>
        <v/>
      </c>
      <c r="H84" s="486"/>
      <c r="I84" s="498" t="str">
        <f>IF( '1510'!B16 = 0, "", '1510'!B16)</f>
        <v/>
      </c>
      <c r="J84" s="486" t="s">
        <v>1216</v>
      </c>
      <c r="K84" s="498" t="str">
        <f>IF( '1510'!D16 = 0, "", '1510'!D16)</f>
        <v/>
      </c>
      <c r="L84" s="486" t="s">
        <v>1246</v>
      </c>
      <c r="M84" s="500" t="str">
        <f>IF( '1510'!F16 = 0, "", '1510'!F16)</f>
        <v/>
      </c>
      <c r="N84" s="486"/>
      <c r="O84" s="500" t="str">
        <f>IF( '1510'!H16 = 0, "", '1510'!H16)</f>
        <v/>
      </c>
      <c r="P84" s="486"/>
      <c r="Q84" s="498" t="str">
        <f>IF( '1510'!I16 = 0, "", '1510'!I16)</f>
        <v/>
      </c>
      <c r="R84" s="486" t="s">
        <v>1276</v>
      </c>
      <c r="S84" s="490" t="str">
        <f>IF( '1510'!K16 = 0, "", IF('1510'!K16=1,"TNE",IF('1510'!K16=2,"DTN",IF('1510'!K16=3,"KGM",IF('1510'!K16=4,"NBM","")))))</f>
        <v/>
      </c>
      <c r="T84" s="486" t="s">
        <v>2132</v>
      </c>
      <c r="U84" s="498" t="str">
        <f>IF( '1510'!O16 = 0, "", '1510'!O16)</f>
        <v/>
      </c>
      <c r="V84" s="486" t="s">
        <v>1299</v>
      </c>
      <c r="W84" s="489">
        <f t="shared" si="6"/>
        <v>0</v>
      </c>
      <c r="X84" s="502" t="str">
        <f>IF( '1510'!C16 = 0, "", '1510'!C16)</f>
        <v/>
      </c>
      <c r="Y84" s="486" t="s">
        <v>2164</v>
      </c>
    </row>
    <row r="85" spans="1:25" s="458" customFormat="1" x14ac:dyDescent="0.2">
      <c r="A85" s="458">
        <v>21</v>
      </c>
      <c r="B85" s="487">
        <f t="shared" si="4"/>
        <v>0</v>
      </c>
      <c r="C85" s="488">
        <f t="shared" si="5"/>
        <v>0</v>
      </c>
      <c r="D85" s="457">
        <v>1510</v>
      </c>
      <c r="E85" s="456" t="str">
        <f>RIGHT('1500'!$AT$2,2)</f>
        <v>19</v>
      </c>
      <c r="F85" s="458" t="s">
        <v>745</v>
      </c>
      <c r="G85" s="498" t="str">
        <f>IF( '1510'!A17 = 0, "", '1510'!A17)</f>
        <v/>
      </c>
      <c r="H85" s="486"/>
      <c r="I85" s="498" t="str">
        <f>IF( '1510'!B17 = 0, "", '1510'!B17)</f>
        <v/>
      </c>
      <c r="J85" s="486" t="s">
        <v>1217</v>
      </c>
      <c r="K85" s="498" t="str">
        <f>IF( '1510'!D17 = 0, "", '1510'!D17)</f>
        <v/>
      </c>
      <c r="L85" s="486" t="s">
        <v>1247</v>
      </c>
      <c r="M85" s="500" t="str">
        <f>IF( '1510'!F17 = 0, "", '1510'!F17)</f>
        <v/>
      </c>
      <c r="N85" s="486"/>
      <c r="O85" s="500" t="str">
        <f>IF( '1510'!H17 = 0, "", '1510'!H17)</f>
        <v/>
      </c>
      <c r="P85" s="486"/>
      <c r="Q85" s="498" t="str">
        <f>IF( '1510'!I17 = 0, "", '1510'!I17)</f>
        <v/>
      </c>
      <c r="R85" s="486" t="s">
        <v>1277</v>
      </c>
      <c r="S85" s="490" t="str">
        <f>IF( '1510'!K17 = 0, "", IF('1510'!K17=1,"TNE",IF('1510'!K17=2,"DTN",IF('1510'!K17=3,"KGM",IF('1510'!K17=4,"NBM","")))))</f>
        <v/>
      </c>
      <c r="T85" s="486" t="s">
        <v>2133</v>
      </c>
      <c r="U85" s="498" t="str">
        <f>IF( '1510'!O17 = 0, "", '1510'!O17)</f>
        <v/>
      </c>
      <c r="V85" s="486" t="s">
        <v>1300</v>
      </c>
      <c r="W85" s="489">
        <f t="shared" si="6"/>
        <v>0</v>
      </c>
      <c r="X85" s="502" t="str">
        <f>IF( '1510'!C17 = 0, "", '1510'!C17)</f>
        <v/>
      </c>
      <c r="Y85" s="486" t="s">
        <v>2165</v>
      </c>
    </row>
    <row r="86" spans="1:25" s="458" customFormat="1" x14ac:dyDescent="0.2">
      <c r="A86" s="458">
        <v>21</v>
      </c>
      <c r="B86" s="487">
        <f t="shared" si="4"/>
        <v>0</v>
      </c>
      <c r="C86" s="488">
        <f t="shared" si="5"/>
        <v>0</v>
      </c>
      <c r="D86" s="457">
        <v>1510</v>
      </c>
      <c r="E86" s="456" t="str">
        <f>RIGHT('1500'!$AT$2,2)</f>
        <v>19</v>
      </c>
      <c r="F86" s="458" t="s">
        <v>745</v>
      </c>
      <c r="G86" s="498" t="str">
        <f>IF( '1510'!A18 = 0, "", '1510'!A18)</f>
        <v/>
      </c>
      <c r="H86" s="486"/>
      <c r="I86" s="498" t="str">
        <f>IF( '1510'!B18 = 0, "", '1510'!B18)</f>
        <v/>
      </c>
      <c r="J86" s="486" t="s">
        <v>1218</v>
      </c>
      <c r="K86" s="498" t="str">
        <f>IF( '1510'!D18 = 0, "", '1510'!D18)</f>
        <v/>
      </c>
      <c r="L86" s="486" t="s">
        <v>1248</v>
      </c>
      <c r="M86" s="500" t="str">
        <f>IF( '1510'!F18 = 0, "", '1510'!F18)</f>
        <v/>
      </c>
      <c r="N86" s="486"/>
      <c r="O86" s="500" t="str">
        <f>IF( '1510'!H18 = 0, "", '1510'!H18)</f>
        <v/>
      </c>
      <c r="P86" s="486"/>
      <c r="Q86" s="498" t="str">
        <f>IF( '1510'!I18 = 0, "", '1510'!I18)</f>
        <v/>
      </c>
      <c r="R86" s="486" t="s">
        <v>1278</v>
      </c>
      <c r="S86" s="490" t="str">
        <f>IF( '1510'!K18 = 0, "", IF('1510'!K18=1,"TNE",IF('1510'!K18=2,"DTN",IF('1510'!K18=3,"KGM",IF('1510'!K18=4,"NBM","")))))</f>
        <v/>
      </c>
      <c r="T86" s="486" t="s">
        <v>2134</v>
      </c>
      <c r="U86" s="498" t="str">
        <f>IF( '1510'!O18 = 0, "", '1510'!O18)</f>
        <v/>
      </c>
      <c r="V86" s="486" t="s">
        <v>1301</v>
      </c>
      <c r="W86" s="489">
        <f t="shared" si="6"/>
        <v>0</v>
      </c>
      <c r="X86" s="502" t="str">
        <f>IF( '1510'!C18 = 0, "", '1510'!C18)</f>
        <v/>
      </c>
      <c r="Y86" s="486" t="s">
        <v>2166</v>
      </c>
    </row>
    <row r="87" spans="1:25" s="458" customFormat="1" x14ac:dyDescent="0.2">
      <c r="A87" s="458">
        <v>21</v>
      </c>
      <c r="B87" s="487">
        <f t="shared" si="4"/>
        <v>0</v>
      </c>
      <c r="C87" s="488">
        <f t="shared" si="5"/>
        <v>0</v>
      </c>
      <c r="D87" s="457">
        <v>1510</v>
      </c>
      <c r="E87" s="456" t="str">
        <f>RIGHT('1500'!$AT$2,2)</f>
        <v>19</v>
      </c>
      <c r="F87" s="458" t="s">
        <v>745</v>
      </c>
      <c r="G87" s="498" t="str">
        <f>IF( '1510'!A19 = 0, "", '1510'!A19)</f>
        <v/>
      </c>
      <c r="H87" s="486"/>
      <c r="I87" s="498" t="str">
        <f>IF( '1510'!B19 = 0, "", '1510'!B19)</f>
        <v/>
      </c>
      <c r="J87" s="486" t="s">
        <v>1219</v>
      </c>
      <c r="K87" s="498" t="str">
        <f>IF( '1510'!D19 = 0, "", '1510'!D19)</f>
        <v/>
      </c>
      <c r="L87" s="486" t="s">
        <v>1249</v>
      </c>
      <c r="M87" s="500" t="str">
        <f>IF( '1510'!F19 = 0, "", '1510'!F19)</f>
        <v/>
      </c>
      <c r="N87" s="486"/>
      <c r="O87" s="500" t="str">
        <f>IF( '1510'!H19 = 0, "", '1510'!H19)</f>
        <v/>
      </c>
      <c r="P87" s="486"/>
      <c r="Q87" s="498" t="str">
        <f>IF( '1510'!I19 = 0, "", '1510'!I19)</f>
        <v/>
      </c>
      <c r="R87" s="486" t="s">
        <v>1279</v>
      </c>
      <c r="S87" s="490" t="str">
        <f>IF( '1510'!K19 = 0, "", IF('1510'!K19=1,"TNE",IF('1510'!K19=2,"DTN",IF('1510'!K19=3,"KGM",IF('1510'!K19=4,"NBM","")))))</f>
        <v/>
      </c>
      <c r="T87" s="486" t="s">
        <v>2135</v>
      </c>
      <c r="U87" s="498" t="str">
        <f>IF( '1510'!O19 = 0, "", '1510'!O19)</f>
        <v/>
      </c>
      <c r="V87" s="486" t="s">
        <v>1302</v>
      </c>
      <c r="W87" s="489">
        <f t="shared" si="6"/>
        <v>0</v>
      </c>
      <c r="X87" s="502" t="str">
        <f>IF( '1510'!C19 = 0, "", '1510'!C19)</f>
        <v/>
      </c>
      <c r="Y87" s="486" t="s">
        <v>2167</v>
      </c>
    </row>
    <row r="88" spans="1:25" s="458" customFormat="1" x14ac:dyDescent="0.2">
      <c r="A88" s="458">
        <v>21</v>
      </c>
      <c r="B88" s="487">
        <f t="shared" si="4"/>
        <v>0</v>
      </c>
      <c r="C88" s="488">
        <f t="shared" si="5"/>
        <v>0</v>
      </c>
      <c r="D88" s="457">
        <v>1510</v>
      </c>
      <c r="E88" s="456" t="str">
        <f>RIGHT('1500'!$AT$2,2)</f>
        <v>19</v>
      </c>
      <c r="F88" s="458" t="s">
        <v>745</v>
      </c>
      <c r="G88" s="498" t="str">
        <f>IF( '1510'!A20 = 0, "", '1510'!A20)</f>
        <v/>
      </c>
      <c r="H88" s="486"/>
      <c r="I88" s="498" t="str">
        <f>IF( '1510'!B20 = 0, "", '1510'!B20)</f>
        <v/>
      </c>
      <c r="J88" s="486" t="s">
        <v>1220</v>
      </c>
      <c r="K88" s="498" t="str">
        <f>IF( '1510'!D20 = 0, "", '1510'!D20)</f>
        <v/>
      </c>
      <c r="L88" s="486" t="s">
        <v>1250</v>
      </c>
      <c r="M88" s="500" t="str">
        <f>IF( '1510'!F20 = 0, "", '1510'!F20)</f>
        <v/>
      </c>
      <c r="N88" s="486"/>
      <c r="O88" s="500" t="str">
        <f>IF( '1510'!H20 = 0, "", '1510'!H20)</f>
        <v/>
      </c>
      <c r="P88" s="486"/>
      <c r="Q88" s="498" t="str">
        <f>IF( '1510'!I20 = 0, "", '1510'!I20)</f>
        <v/>
      </c>
      <c r="R88" s="486" t="s">
        <v>1280</v>
      </c>
      <c r="S88" s="490" t="str">
        <f>IF( '1510'!K20 = 0, "", IF('1510'!K20=1,"TNE",IF('1510'!K20=2,"DTN",IF('1510'!K20=3,"KGM",IF('1510'!K20=4,"NBM","")))))</f>
        <v/>
      </c>
      <c r="T88" s="486" t="s">
        <v>2136</v>
      </c>
      <c r="U88" s="498" t="str">
        <f>IF( '1510'!O20 = 0, "", '1510'!O20)</f>
        <v/>
      </c>
      <c r="V88" s="486" t="s">
        <v>1303</v>
      </c>
      <c r="W88" s="489">
        <f t="shared" si="6"/>
        <v>0</v>
      </c>
      <c r="X88" s="502" t="str">
        <f>IF( '1510'!C20 = 0, "", '1510'!C20)</f>
        <v/>
      </c>
      <c r="Y88" s="486" t="s">
        <v>2168</v>
      </c>
    </row>
    <row r="89" spans="1:25" s="458" customFormat="1" x14ac:dyDescent="0.2">
      <c r="A89" s="458">
        <v>21</v>
      </c>
      <c r="B89" s="487">
        <f t="shared" si="4"/>
        <v>0</v>
      </c>
      <c r="C89" s="488">
        <f t="shared" si="5"/>
        <v>0</v>
      </c>
      <c r="D89" s="457">
        <v>1510</v>
      </c>
      <c r="E89" s="456" t="str">
        <f>RIGHT('1500'!$AT$2,2)</f>
        <v>19</v>
      </c>
      <c r="F89" s="458" t="s">
        <v>745</v>
      </c>
      <c r="G89" s="498" t="str">
        <f>IF( '1510'!A21 = 0, "", '1510'!A21)</f>
        <v/>
      </c>
      <c r="H89" s="486"/>
      <c r="I89" s="498" t="str">
        <f>IF( '1510'!B21 = 0, "", '1510'!B21)</f>
        <v/>
      </c>
      <c r="J89" s="486" t="s">
        <v>1221</v>
      </c>
      <c r="K89" s="498" t="str">
        <f>IF( '1510'!D21 = 0, "", '1510'!D21)</f>
        <v/>
      </c>
      <c r="L89" s="486" t="s">
        <v>1251</v>
      </c>
      <c r="M89" s="500" t="str">
        <f>IF( '1510'!F21 = 0, "", '1510'!F21)</f>
        <v/>
      </c>
      <c r="N89" s="486"/>
      <c r="O89" s="500" t="str">
        <f>IF( '1510'!H21 = 0, "", '1510'!H21)</f>
        <v/>
      </c>
      <c r="P89" s="486"/>
      <c r="Q89" s="498" t="str">
        <f>IF( '1510'!I21 = 0, "", '1510'!I21)</f>
        <v/>
      </c>
      <c r="R89" s="486" t="s">
        <v>1281</v>
      </c>
      <c r="S89" s="490" t="str">
        <f>IF( '1510'!K21 = 0, "", IF('1510'!K21=1,"TNE",IF('1510'!K21=2,"DTN",IF('1510'!K21=3,"KGM",IF('1510'!K21=4,"NBM","")))))</f>
        <v/>
      </c>
      <c r="T89" s="486" t="s">
        <v>2137</v>
      </c>
      <c r="U89" s="498" t="str">
        <f>IF( '1510'!O21 = 0, "", '1510'!O21)</f>
        <v/>
      </c>
      <c r="V89" s="486" t="s">
        <v>1304</v>
      </c>
      <c r="W89" s="489">
        <f t="shared" si="6"/>
        <v>0</v>
      </c>
      <c r="X89" s="502" t="str">
        <f>IF( '1510'!C21 = 0, "", '1510'!C21)</f>
        <v/>
      </c>
      <c r="Y89" s="486" t="s">
        <v>2169</v>
      </c>
    </row>
    <row r="90" spans="1:25" s="458" customFormat="1" x14ac:dyDescent="0.2">
      <c r="A90" s="458">
        <v>21</v>
      </c>
      <c r="B90" s="487">
        <f t="shared" si="4"/>
        <v>0</v>
      </c>
      <c r="C90" s="488">
        <f t="shared" si="5"/>
        <v>0</v>
      </c>
      <c r="D90" s="457">
        <v>1510</v>
      </c>
      <c r="E90" s="456" t="str">
        <f>RIGHT('1500'!$AT$2,2)</f>
        <v>19</v>
      </c>
      <c r="F90" s="458" t="s">
        <v>745</v>
      </c>
      <c r="G90" s="498" t="str">
        <f>IF( '1510'!A22 = 0, "", '1510'!A22)</f>
        <v/>
      </c>
      <c r="H90" s="486"/>
      <c r="I90" s="498" t="str">
        <f>IF( '1510'!B22 = 0, "", '1510'!B22)</f>
        <v/>
      </c>
      <c r="J90" s="486" t="s">
        <v>1222</v>
      </c>
      <c r="K90" s="498" t="str">
        <f>IF( '1510'!D22 = 0, "", '1510'!D22)</f>
        <v/>
      </c>
      <c r="L90" s="486" t="s">
        <v>1252</v>
      </c>
      <c r="M90" s="500" t="str">
        <f>IF( '1510'!F22 = 0, "", '1510'!F22)</f>
        <v/>
      </c>
      <c r="N90" s="486"/>
      <c r="O90" s="500" t="str">
        <f>IF( '1510'!H22 = 0, "", '1510'!H22)</f>
        <v/>
      </c>
      <c r="P90" s="486"/>
      <c r="Q90" s="498" t="str">
        <f>IF( '1510'!I22 = 0, "", '1510'!I22)</f>
        <v/>
      </c>
      <c r="R90" s="486" t="s">
        <v>1282</v>
      </c>
      <c r="S90" s="490" t="str">
        <f>IF( '1510'!K22 = 0, "", IF('1510'!K22=1,"TNE",IF('1510'!K22=2,"DTN",IF('1510'!K22=3,"KGM",IF('1510'!K22=4,"NBM","")))))</f>
        <v/>
      </c>
      <c r="T90" s="486" t="s">
        <v>2138</v>
      </c>
      <c r="U90" s="498" t="str">
        <f>IF( '1510'!O22 = 0, "", '1510'!O22)</f>
        <v/>
      </c>
      <c r="V90" s="486" t="s">
        <v>1305</v>
      </c>
      <c r="W90" s="489">
        <f t="shared" si="6"/>
        <v>0</v>
      </c>
      <c r="X90" s="502" t="str">
        <f>IF( '1510'!C22 = 0, "", '1510'!C22)</f>
        <v/>
      </c>
      <c r="Y90" s="486" t="s">
        <v>2170</v>
      </c>
    </row>
    <row r="91" spans="1:25" s="458" customFormat="1" x14ac:dyDescent="0.2">
      <c r="A91" s="458">
        <v>21</v>
      </c>
      <c r="B91" s="487">
        <f t="shared" si="4"/>
        <v>0</v>
      </c>
      <c r="C91" s="488">
        <f t="shared" si="5"/>
        <v>0</v>
      </c>
      <c r="D91" s="457">
        <v>1510</v>
      </c>
      <c r="E91" s="456" t="str">
        <f>RIGHT('1500'!$AT$2,2)</f>
        <v>19</v>
      </c>
      <c r="F91" s="458" t="s">
        <v>745</v>
      </c>
      <c r="G91" s="498" t="str">
        <f>IF( '1510'!A23 = 0, "", '1510'!A23)</f>
        <v/>
      </c>
      <c r="H91" s="486"/>
      <c r="I91" s="498" t="str">
        <f>IF( '1510'!B23 = 0, "", '1510'!B23)</f>
        <v/>
      </c>
      <c r="J91" s="486" t="s">
        <v>1223</v>
      </c>
      <c r="K91" s="498" t="str">
        <f>IF( '1510'!D23 = 0, "", '1510'!D23)</f>
        <v/>
      </c>
      <c r="L91" s="486" t="s">
        <v>1253</v>
      </c>
      <c r="M91" s="500" t="str">
        <f>IF( '1510'!F23 = 0, "", '1510'!F23)</f>
        <v/>
      </c>
      <c r="N91" s="486"/>
      <c r="O91" s="500" t="str">
        <f>IF( '1510'!H23 = 0, "", '1510'!H23)</f>
        <v/>
      </c>
      <c r="P91" s="486"/>
      <c r="Q91" s="498" t="str">
        <f>IF( '1510'!I23 = 0, "", '1510'!I23)</f>
        <v/>
      </c>
      <c r="R91" s="486" t="s">
        <v>1283</v>
      </c>
      <c r="S91" s="490" t="str">
        <f>IF( '1510'!K23 = 0, "", IF('1510'!K23=1,"TNE",IF('1510'!K23=2,"DTN",IF('1510'!K23=3,"KGM",IF('1510'!K23=4,"NBM","")))))</f>
        <v/>
      </c>
      <c r="T91" s="486" t="s">
        <v>2139</v>
      </c>
      <c r="U91" s="498" t="str">
        <f>IF( '1510'!O23 = 0, "", '1510'!O23)</f>
        <v/>
      </c>
      <c r="V91" s="486" t="s">
        <v>1306</v>
      </c>
      <c r="W91" s="489">
        <f t="shared" si="6"/>
        <v>0</v>
      </c>
      <c r="X91" s="502" t="str">
        <f>IF( '1510'!C23 = 0, "", '1510'!C23)</f>
        <v/>
      </c>
      <c r="Y91" s="486" t="s">
        <v>2171</v>
      </c>
    </row>
    <row r="92" spans="1:25" s="458" customFormat="1" x14ac:dyDescent="0.2">
      <c r="A92" s="458">
        <v>21</v>
      </c>
      <c r="B92" s="487">
        <f t="shared" si="4"/>
        <v>0</v>
      </c>
      <c r="C92" s="488">
        <f t="shared" si="5"/>
        <v>0</v>
      </c>
      <c r="D92" s="457">
        <v>1510</v>
      </c>
      <c r="E92" s="456" t="str">
        <f>RIGHT('1500'!$AT$2,2)</f>
        <v>19</v>
      </c>
      <c r="F92" s="458" t="s">
        <v>745</v>
      </c>
      <c r="G92" s="498" t="str">
        <f>IF( '1510'!A24 = 0, "", '1510'!A24)</f>
        <v/>
      </c>
      <c r="H92" s="486"/>
      <c r="I92" s="498" t="str">
        <f>IF( '1510'!B24 = 0, "", '1510'!B24)</f>
        <v/>
      </c>
      <c r="J92" s="486" t="s">
        <v>1224</v>
      </c>
      <c r="K92" s="498" t="str">
        <f>IF( '1510'!D24 = 0, "", '1510'!D24)</f>
        <v/>
      </c>
      <c r="L92" s="486" t="s">
        <v>1254</v>
      </c>
      <c r="M92" s="500" t="str">
        <f>IF( '1510'!F24 = 0, "", '1510'!F24)</f>
        <v/>
      </c>
      <c r="N92" s="486"/>
      <c r="O92" s="500" t="str">
        <f>IF( '1510'!H24 = 0, "", '1510'!H24)</f>
        <v/>
      </c>
      <c r="P92" s="486"/>
      <c r="Q92" s="498" t="str">
        <f>IF( '1510'!I24 = 0, "", '1510'!I24)</f>
        <v/>
      </c>
      <c r="R92" s="486" t="s">
        <v>1284</v>
      </c>
      <c r="S92" s="490" t="str">
        <f>IF( '1510'!K24 = 0, "", IF('1510'!K24=1,"TNE",IF('1510'!K24=2,"DTN",IF('1510'!K24=3,"KGM",IF('1510'!K24=4,"NBM","")))))</f>
        <v/>
      </c>
      <c r="T92" s="486" t="s">
        <v>2140</v>
      </c>
      <c r="U92" s="498" t="str">
        <f>IF( '1510'!O24 = 0, "", '1510'!O24)</f>
        <v/>
      </c>
      <c r="V92" s="486" t="s">
        <v>1307</v>
      </c>
      <c r="W92" s="489">
        <f t="shared" si="6"/>
        <v>0</v>
      </c>
      <c r="X92" s="502" t="str">
        <f>IF( '1510'!C24 = 0, "", '1510'!C24)</f>
        <v xml:space="preserve"> </v>
      </c>
      <c r="Y92" s="486" t="s">
        <v>2172</v>
      </c>
    </row>
    <row r="93" spans="1:25" s="458" customFormat="1" x14ac:dyDescent="0.2">
      <c r="A93" s="458">
        <v>21</v>
      </c>
      <c r="B93" s="487">
        <f t="shared" si="4"/>
        <v>0</v>
      </c>
      <c r="C93" s="488">
        <f t="shared" si="5"/>
        <v>0</v>
      </c>
      <c r="D93" s="457">
        <v>1510</v>
      </c>
      <c r="E93" s="456" t="str">
        <f>RIGHT('1500'!$AT$2,2)</f>
        <v>19</v>
      </c>
      <c r="F93" s="458" t="s">
        <v>745</v>
      </c>
      <c r="G93" s="498" t="str">
        <f>IF( '1510'!A25 = 0, "", '1510'!A25)</f>
        <v/>
      </c>
      <c r="H93" s="486"/>
      <c r="I93" s="498" t="str">
        <f>IF( '1510'!B25 = 0, "", '1510'!B25)</f>
        <v/>
      </c>
      <c r="J93" s="486" t="s">
        <v>1225</v>
      </c>
      <c r="K93" s="498" t="str">
        <f>IF( '1510'!D25 = 0, "", '1510'!D25)</f>
        <v/>
      </c>
      <c r="L93" s="486" t="s">
        <v>1255</v>
      </c>
      <c r="M93" s="500" t="str">
        <f>IF( '1510'!F25 = 0, "", '1510'!F25)</f>
        <v/>
      </c>
      <c r="N93" s="486"/>
      <c r="O93" s="500" t="str">
        <f>IF( '1510'!H25 = 0, "", '1510'!H25)</f>
        <v/>
      </c>
      <c r="P93" s="486"/>
      <c r="Q93" s="498" t="str">
        <f>IF( '1510'!I25 = 0, "", '1510'!I25)</f>
        <v/>
      </c>
      <c r="R93" s="486" t="s">
        <v>1285</v>
      </c>
      <c r="S93" s="490" t="str">
        <f>IF( '1510'!K25 = 0, "", IF('1510'!K25=1,"TNE",IF('1510'!K25=2,"DTN",IF('1510'!K25=3,"KGM",IF('1510'!K25=4,"NBM","")))))</f>
        <v/>
      </c>
      <c r="T93" s="486" t="s">
        <v>2141</v>
      </c>
      <c r="U93" s="498" t="str">
        <f>IF( '1510'!O25 = 0, "", '1510'!O25)</f>
        <v/>
      </c>
      <c r="V93" s="486" t="s">
        <v>1308</v>
      </c>
      <c r="W93" s="489">
        <f t="shared" si="6"/>
        <v>0</v>
      </c>
      <c r="X93" s="502" t="str">
        <f>IF( '1510'!C25 = 0, "", '1510'!C25)</f>
        <v xml:space="preserve"> </v>
      </c>
      <c r="Y93" s="486" t="s">
        <v>2173</v>
      </c>
    </row>
    <row r="94" spans="1:25" s="458" customFormat="1" x14ac:dyDescent="0.2">
      <c r="A94" s="458">
        <v>21</v>
      </c>
      <c r="B94" s="487">
        <f t="shared" si="4"/>
        <v>0</v>
      </c>
      <c r="C94" s="488">
        <f t="shared" si="5"/>
        <v>0</v>
      </c>
      <c r="D94" s="457">
        <v>1510</v>
      </c>
      <c r="E94" s="456" t="str">
        <f>RIGHT('1500'!$AT$2,2)</f>
        <v>19</v>
      </c>
      <c r="F94" s="458" t="s">
        <v>745</v>
      </c>
      <c r="G94" s="498" t="str">
        <f>IF( '1510'!A26 = 0, "", '1510'!A26)</f>
        <v/>
      </c>
      <c r="H94" s="486"/>
      <c r="I94" s="498" t="str">
        <f>IF( '1510'!B26 = 0, "", '1510'!B26)</f>
        <v/>
      </c>
      <c r="J94" s="486" t="s">
        <v>1226</v>
      </c>
      <c r="K94" s="498" t="str">
        <f>IF( '1510'!D26 = 0, "", '1510'!D26)</f>
        <v/>
      </c>
      <c r="L94" s="486" t="s">
        <v>1256</v>
      </c>
      <c r="M94" s="500" t="str">
        <f>IF( '1510'!F26 = 0, "", '1510'!F26)</f>
        <v/>
      </c>
      <c r="N94" s="486"/>
      <c r="O94" s="500" t="str">
        <f>IF( '1510'!H26 = 0, "", '1510'!H26)</f>
        <v/>
      </c>
      <c r="P94" s="486"/>
      <c r="Q94" s="498" t="str">
        <f>IF( '1510'!I26 = 0, "", '1510'!I26)</f>
        <v/>
      </c>
      <c r="R94" s="486" t="s">
        <v>1286</v>
      </c>
      <c r="S94" s="490" t="str">
        <f>IF( '1510'!K26 = 0, "", IF('1510'!K26=1,"TNE",IF('1510'!K26=2,"DTN",IF('1510'!K26=3,"KGM",IF('1510'!K26=4,"NBM","")))))</f>
        <v/>
      </c>
      <c r="T94" s="486" t="s">
        <v>2142</v>
      </c>
      <c r="U94" s="498" t="str">
        <f>IF( '1510'!O26 = 0, "", '1510'!O26)</f>
        <v/>
      </c>
      <c r="V94" s="486" t="s">
        <v>1309</v>
      </c>
      <c r="W94" s="489">
        <f t="shared" si="6"/>
        <v>0</v>
      </c>
      <c r="X94" s="502" t="str">
        <f>IF( '1510'!C26 = 0, "", '1510'!C26)</f>
        <v xml:space="preserve"> </v>
      </c>
      <c r="Y94" s="486" t="s">
        <v>2174</v>
      </c>
    </row>
    <row r="95" spans="1:25" s="458" customFormat="1" x14ac:dyDescent="0.2">
      <c r="A95" s="458">
        <v>21</v>
      </c>
      <c r="B95" s="487">
        <f t="shared" si="4"/>
        <v>0</v>
      </c>
      <c r="C95" s="488">
        <f t="shared" si="5"/>
        <v>0</v>
      </c>
      <c r="D95" s="457">
        <v>1510</v>
      </c>
      <c r="E95" s="456" t="str">
        <f>RIGHT('1500'!$AT$2,2)</f>
        <v>19</v>
      </c>
      <c r="F95" s="458" t="s">
        <v>745</v>
      </c>
      <c r="G95" s="498" t="str">
        <f>IF( '1510'!A27 = 0, "", '1510'!A27)</f>
        <v/>
      </c>
      <c r="H95" s="486"/>
      <c r="I95" s="498" t="str">
        <f>IF( '1510'!B27 = 0, "", '1510'!B27)</f>
        <v/>
      </c>
      <c r="J95" s="486" t="s">
        <v>1227</v>
      </c>
      <c r="K95" s="498" t="str">
        <f>IF( '1510'!D27 = 0, "", '1510'!D27)</f>
        <v/>
      </c>
      <c r="L95" s="486" t="s">
        <v>1257</v>
      </c>
      <c r="M95" s="500" t="str">
        <f>IF( '1510'!F27 = 0, "", '1510'!F27)</f>
        <v/>
      </c>
      <c r="N95" s="486"/>
      <c r="O95" s="500" t="str">
        <f>IF( '1510'!H27 = 0, "", '1510'!H27)</f>
        <v/>
      </c>
      <c r="P95" s="486"/>
      <c r="Q95" s="498" t="str">
        <f>IF( '1510'!I27 = 0, "", '1510'!I27)</f>
        <v/>
      </c>
      <c r="R95" s="486" t="s">
        <v>1287</v>
      </c>
      <c r="S95" s="490" t="str">
        <f>IF( '1510'!K27 = 0, "", IF('1510'!K27=1,"TNE",IF('1510'!K27=2,"DTN",IF('1510'!K27=3,"KGM",IF('1510'!K27=4,"NBM","")))))</f>
        <v/>
      </c>
      <c r="T95" s="486" t="s">
        <v>2143</v>
      </c>
      <c r="U95" s="498" t="str">
        <f>IF( '1510'!O27 = 0, "", '1510'!O27)</f>
        <v/>
      </c>
      <c r="V95" s="486" t="s">
        <v>1310</v>
      </c>
      <c r="W95" s="489">
        <f t="shared" si="6"/>
        <v>0</v>
      </c>
      <c r="X95" s="502" t="str">
        <f>IF( '1510'!C27 = 0, "", '1510'!C27)</f>
        <v xml:space="preserve"> </v>
      </c>
      <c r="Y95" s="486" t="s">
        <v>2175</v>
      </c>
    </row>
    <row r="96" spans="1:25" s="458" customFormat="1" x14ac:dyDescent="0.2">
      <c r="A96" s="458">
        <v>21</v>
      </c>
      <c r="B96" s="487">
        <f t="shared" si="4"/>
        <v>0</v>
      </c>
      <c r="C96" s="488">
        <f t="shared" si="5"/>
        <v>0</v>
      </c>
      <c r="D96" s="457">
        <v>1510</v>
      </c>
      <c r="E96" s="456" t="str">
        <f>RIGHT('1500'!$AT$2,2)</f>
        <v>19</v>
      </c>
      <c r="F96" s="458" t="s">
        <v>745</v>
      </c>
      <c r="G96" s="498" t="str">
        <f>IF( '1510'!A28 = 0, "", '1510'!A28)</f>
        <v/>
      </c>
      <c r="H96" s="486"/>
      <c r="I96" s="498" t="str">
        <f>IF( '1510'!B28 = 0, "", '1510'!B28)</f>
        <v/>
      </c>
      <c r="J96" s="486" t="s">
        <v>1228</v>
      </c>
      <c r="K96" s="498" t="str">
        <f>IF( '1510'!D28 = 0, "", '1510'!D28)</f>
        <v/>
      </c>
      <c r="L96" s="486" t="s">
        <v>1258</v>
      </c>
      <c r="M96" s="500" t="str">
        <f>IF( '1510'!F28 = 0, "", '1510'!F28)</f>
        <v/>
      </c>
      <c r="N96" s="486"/>
      <c r="O96" s="500" t="str">
        <f>IF( '1510'!H28 = 0, "", '1510'!H28)</f>
        <v/>
      </c>
      <c r="P96" s="486"/>
      <c r="Q96" s="498" t="str">
        <f>IF( '1510'!I28 = 0, "", '1510'!I28)</f>
        <v/>
      </c>
      <c r="R96" s="486" t="s">
        <v>1288</v>
      </c>
      <c r="S96" s="490" t="str">
        <f>IF( '1510'!K28 = 0, "", IF('1510'!K28=1,"TNE",IF('1510'!K28=2,"DTN",IF('1510'!K28=3,"KGM",IF('1510'!K28=4,"NBM","")))))</f>
        <v/>
      </c>
      <c r="T96" s="486" t="s">
        <v>2144</v>
      </c>
      <c r="U96" s="498" t="str">
        <f>IF( '1510'!O28 = 0, "", '1510'!O28)</f>
        <v/>
      </c>
      <c r="V96" s="486" t="s">
        <v>1311</v>
      </c>
      <c r="W96" s="489">
        <f t="shared" si="6"/>
        <v>0</v>
      </c>
      <c r="X96" s="502" t="str">
        <f>IF( '1510'!C28 = 0, "", '1510'!C28)</f>
        <v xml:space="preserve"> </v>
      </c>
      <c r="Y96" s="486" t="s">
        <v>2176</v>
      </c>
    </row>
    <row r="97" spans="1:25" s="458" customFormat="1" x14ac:dyDescent="0.2">
      <c r="A97" s="458">
        <v>21</v>
      </c>
      <c r="B97" s="487">
        <f t="shared" si="4"/>
        <v>0</v>
      </c>
      <c r="C97" s="488">
        <f t="shared" si="5"/>
        <v>0</v>
      </c>
      <c r="D97" s="457">
        <v>1510</v>
      </c>
      <c r="E97" s="456" t="str">
        <f>RIGHT('1500'!$AT$2,2)</f>
        <v>19</v>
      </c>
      <c r="F97" s="458" t="s">
        <v>745</v>
      </c>
      <c r="G97" s="498" t="str">
        <f>IF( '1510'!A29 = 0, "", '1510'!A29)</f>
        <v/>
      </c>
      <c r="H97" s="486"/>
      <c r="I97" s="498" t="str">
        <f>IF( '1510'!B29 = 0, "", '1510'!B29)</f>
        <v/>
      </c>
      <c r="J97" s="486" t="s">
        <v>1229</v>
      </c>
      <c r="K97" s="498" t="str">
        <f>IF( '1510'!D29 = 0, "", '1510'!D29)</f>
        <v/>
      </c>
      <c r="L97" s="486" t="s">
        <v>1259</v>
      </c>
      <c r="M97" s="500" t="str">
        <f>IF( '1510'!F29 = 0, "", '1510'!F29)</f>
        <v/>
      </c>
      <c r="N97" s="486"/>
      <c r="O97" s="500" t="str">
        <f>IF( '1510'!H29 = 0, "", '1510'!H29)</f>
        <v/>
      </c>
      <c r="P97" s="486"/>
      <c r="Q97" s="498" t="str">
        <f>IF( '1510'!I29 = 0, "", '1510'!I29)</f>
        <v/>
      </c>
      <c r="R97" s="486" t="s">
        <v>1289</v>
      </c>
      <c r="S97" s="490" t="str">
        <f>IF( '1510'!K29 = 0, "", IF('1510'!K29=1,"TNE",IF('1510'!K29=2,"DTN",IF('1510'!K29=3,"KGM",IF('1510'!K29=4,"NBM","")))))</f>
        <v/>
      </c>
      <c r="T97" s="486" t="s">
        <v>2145</v>
      </c>
      <c r="U97" s="498" t="str">
        <f>IF( '1510'!O29 = 0, "", '1510'!O29)</f>
        <v/>
      </c>
      <c r="V97" s="486" t="s">
        <v>1312</v>
      </c>
      <c r="W97" s="489">
        <f t="shared" si="6"/>
        <v>0</v>
      </c>
      <c r="X97" s="502" t="str">
        <f>IF( '1510'!C29 = 0, "", '1510'!C29)</f>
        <v xml:space="preserve"> </v>
      </c>
      <c r="Y97" s="486" t="s">
        <v>2177</v>
      </c>
    </row>
    <row r="98" spans="1:25" s="458" customFormat="1" x14ac:dyDescent="0.2">
      <c r="A98" s="458">
        <v>21</v>
      </c>
      <c r="B98" s="487">
        <f t="shared" si="4"/>
        <v>0</v>
      </c>
      <c r="C98" s="488">
        <f t="shared" si="5"/>
        <v>0</v>
      </c>
      <c r="D98" s="457">
        <v>1510</v>
      </c>
      <c r="E98" s="456" t="str">
        <f>RIGHT('1500'!$AT$2,2)</f>
        <v>19</v>
      </c>
      <c r="F98" s="458" t="s">
        <v>745</v>
      </c>
      <c r="G98" s="498" t="str">
        <f>IF( '1510bis'!A6 = 0, "", '1510bis'!A6)</f>
        <v/>
      </c>
      <c r="H98" s="486"/>
      <c r="I98" s="498" t="str">
        <f>IF( '1510bis'!B6 = 0, "", '1510bis'!B6)</f>
        <v/>
      </c>
      <c r="J98" s="486" t="s">
        <v>1230</v>
      </c>
      <c r="K98" s="498" t="str">
        <f>IF( '1510bis'!D6 = 0, "", '1510bis'!D6)</f>
        <v/>
      </c>
      <c r="L98" s="486" t="s">
        <v>1260</v>
      </c>
      <c r="M98" s="489" t="str">
        <f>IF( '1510bis'!F6 = 0, "", '1510bis'!F6)</f>
        <v/>
      </c>
      <c r="N98" s="486"/>
      <c r="O98" s="489" t="str">
        <f>IF( '1510bis'!H6 = 0, "", '1510bis'!H6)</f>
        <v/>
      </c>
      <c r="P98" s="486"/>
      <c r="Q98" s="498" t="str">
        <f>IF( '1510bis'!I6 = 0, "", '1510bis'!I6)</f>
        <v/>
      </c>
      <c r="R98" s="486" t="s">
        <v>1290</v>
      </c>
      <c r="S98" s="490" t="str">
        <f>IF( '1510'!K30 = 0, "", IF('1510'!K30=1,"TNE",IF('1510'!K30=2,"DTN",IF('1510'!K30=3,"KGM",IF('1510'!K30=4,"NBM","")))))</f>
        <v/>
      </c>
      <c r="T98" s="486" t="s">
        <v>2146</v>
      </c>
      <c r="U98" s="498" t="str">
        <f>IF( '1510bis'!O6 = 0, "", '1510bis'!O6)</f>
        <v/>
      </c>
      <c r="V98" s="486" t="s">
        <v>1313</v>
      </c>
      <c r="W98" s="489">
        <f t="shared" si="6"/>
        <v>0</v>
      </c>
      <c r="X98" s="507" t="str">
        <f>'1510bis'!C6</f>
        <v xml:space="preserve"> </v>
      </c>
      <c r="Y98" s="486" t="s">
        <v>2178</v>
      </c>
    </row>
    <row r="99" spans="1:25" s="458" customFormat="1" x14ac:dyDescent="0.2">
      <c r="A99" s="458">
        <v>21</v>
      </c>
      <c r="B99" s="487">
        <f t="shared" si="4"/>
        <v>0</v>
      </c>
      <c r="C99" s="488">
        <f t="shared" si="5"/>
        <v>0</v>
      </c>
      <c r="D99" s="457">
        <v>1510</v>
      </c>
      <c r="E99" s="456" t="str">
        <f>RIGHT('1500'!$AT$2,2)</f>
        <v>19</v>
      </c>
      <c r="F99" s="458" t="s">
        <v>745</v>
      </c>
      <c r="G99" s="498" t="str">
        <f>IF( '1510bis'!A7 = 0, "", '1510bis'!A7)</f>
        <v/>
      </c>
      <c r="H99" s="486"/>
      <c r="I99" s="498" t="str">
        <f>IF( '1510bis'!B7 = 0, "", '1510bis'!B7)</f>
        <v/>
      </c>
      <c r="J99" s="486" t="s">
        <v>1231</v>
      </c>
      <c r="K99" s="498" t="str">
        <f>IF( '1510bis'!D7 = 0, "", '1510bis'!D7)</f>
        <v/>
      </c>
      <c r="L99" s="486" t="s">
        <v>1261</v>
      </c>
      <c r="M99" s="489" t="str">
        <f>IF( '1510bis'!F7 = 0, "", '1510bis'!F7)</f>
        <v/>
      </c>
      <c r="N99" s="486"/>
      <c r="O99" s="489" t="str">
        <f>IF( '1510bis'!H7 = 0, "", '1510bis'!H7)</f>
        <v/>
      </c>
      <c r="P99" s="486"/>
      <c r="Q99" s="498" t="str">
        <f>IF( '1510bis'!I7 = 0, "", '1510bis'!I7)</f>
        <v/>
      </c>
      <c r="R99" s="486" t="s">
        <v>1291</v>
      </c>
      <c r="S99" s="490" t="str">
        <f>IF( '1510'!K31 = 0, "", IF('1510'!K31=1,"TNE",IF('1510'!K31=2,"DTN",IF('1510'!K31=3,"KGM",IF('1510'!K31=4,"NBM","")))))</f>
        <v/>
      </c>
      <c r="T99" s="486" t="s">
        <v>2147</v>
      </c>
      <c r="U99" s="498" t="str">
        <f>IF( '1510bis'!O7 = 0, "", '1510bis'!O7)</f>
        <v/>
      </c>
      <c r="V99" s="486" t="s">
        <v>1314</v>
      </c>
      <c r="W99" s="489">
        <f t="shared" si="6"/>
        <v>0</v>
      </c>
      <c r="X99" s="507" t="str">
        <f>'1510bis'!C7</f>
        <v xml:space="preserve"> </v>
      </c>
      <c r="Y99" s="486" t="s">
        <v>2179</v>
      </c>
    </row>
    <row r="100" spans="1:25" s="458" customFormat="1" x14ac:dyDescent="0.2">
      <c r="A100" s="458">
        <v>21</v>
      </c>
      <c r="B100" s="487">
        <f t="shared" si="4"/>
        <v>0</v>
      </c>
      <c r="C100" s="488">
        <f t="shared" si="5"/>
        <v>0</v>
      </c>
      <c r="D100" s="457">
        <v>1510</v>
      </c>
      <c r="E100" s="456" t="str">
        <f>RIGHT('1500'!$AT$2,2)</f>
        <v>19</v>
      </c>
      <c r="F100" s="458" t="s">
        <v>745</v>
      </c>
      <c r="G100" s="498" t="str">
        <f>IF( '1510bis'!A8 = 0, "", '1510bis'!A8)</f>
        <v/>
      </c>
      <c r="H100" s="486"/>
      <c r="I100" s="498" t="str">
        <f>IF( '1510bis'!B8 = 0, "", '1510bis'!B8)</f>
        <v/>
      </c>
      <c r="J100" s="486" t="s">
        <v>1232</v>
      </c>
      <c r="K100" s="498" t="str">
        <f>IF( '1510bis'!D8 = 0, "", '1510bis'!D8)</f>
        <v/>
      </c>
      <c r="L100" s="486" t="s">
        <v>1262</v>
      </c>
      <c r="M100" s="489" t="str">
        <f>IF( '1510bis'!F8 = 0, "", '1510bis'!F8)</f>
        <v/>
      </c>
      <c r="N100" s="486"/>
      <c r="O100" s="489" t="str">
        <f>IF( '1510bis'!H8 = 0, "", '1510bis'!H8)</f>
        <v/>
      </c>
      <c r="P100" s="486"/>
      <c r="Q100" s="498" t="str">
        <f>IF( '1510bis'!I8 = 0, "", '1510bis'!I8)</f>
        <v/>
      </c>
      <c r="R100" s="486" t="s">
        <v>1292</v>
      </c>
      <c r="S100" s="490" t="str">
        <f>IF( '1510'!K32 = 0, "", IF('1510'!K32=1,"TNE",IF('1510'!K32=2,"DTN",IF('1510'!K32=3,"KGM",IF('1510'!K32=4,"NBM","")))))</f>
        <v/>
      </c>
      <c r="T100" s="486" t="s">
        <v>2148</v>
      </c>
      <c r="U100" s="498" t="str">
        <f>IF( '1510bis'!O8 = 0, "", '1510bis'!O8)</f>
        <v/>
      </c>
      <c r="V100" s="486" t="s">
        <v>1315</v>
      </c>
      <c r="W100" s="489">
        <f t="shared" si="6"/>
        <v>0</v>
      </c>
      <c r="X100" s="507" t="str">
        <f>'1510bis'!C8</f>
        <v xml:space="preserve"> </v>
      </c>
      <c r="Y100" s="486" t="s">
        <v>2180</v>
      </c>
    </row>
    <row r="101" spans="1:25" s="458" customFormat="1" x14ac:dyDescent="0.2">
      <c r="A101" s="458">
        <v>21</v>
      </c>
      <c r="B101" s="487">
        <f t="shared" si="4"/>
        <v>0</v>
      </c>
      <c r="C101" s="488">
        <f t="shared" si="5"/>
        <v>0</v>
      </c>
      <c r="D101" s="457">
        <v>1510</v>
      </c>
      <c r="E101" s="456" t="str">
        <f>RIGHT('1500'!$AT$2,2)</f>
        <v>19</v>
      </c>
      <c r="F101" s="458" t="s">
        <v>745</v>
      </c>
      <c r="G101" s="498" t="str">
        <f>IF( '1510bis'!A9 = 0, "", '1510bis'!A9)</f>
        <v/>
      </c>
      <c r="H101" s="486"/>
      <c r="I101" s="498" t="str">
        <f>IF( '1510bis'!B9 = 0, "", '1510bis'!B9)</f>
        <v/>
      </c>
      <c r="J101" s="486" t="s">
        <v>1233</v>
      </c>
      <c r="K101" s="498" t="str">
        <f>IF( '1510bis'!D9 = 0, "", '1510bis'!D9)</f>
        <v/>
      </c>
      <c r="L101" s="486" t="s">
        <v>1263</v>
      </c>
      <c r="M101" s="489" t="str">
        <f>IF( '1510bis'!F9 = 0, "", '1510bis'!F9)</f>
        <v/>
      </c>
      <c r="N101" s="486"/>
      <c r="O101" s="489" t="str">
        <f>IF( '1510bis'!H9 = 0, "", '1510bis'!H9)</f>
        <v/>
      </c>
      <c r="P101" s="486"/>
      <c r="Q101" s="498" t="str">
        <f>IF( '1510bis'!I9 = 0, "", '1510bis'!I9)</f>
        <v/>
      </c>
      <c r="R101" s="486" t="s">
        <v>1293</v>
      </c>
      <c r="S101" s="490" t="str">
        <f>IF( '1510'!K33 = 0, "", IF('1510'!K33=1,"TNE",IF('1510'!K33=2,"DTN",IF('1510'!K33=3,"KGM",IF('1510'!K33=4,"NBM","")))))</f>
        <v/>
      </c>
      <c r="T101" s="486" t="s">
        <v>2149</v>
      </c>
      <c r="U101" s="498" t="str">
        <f>IF( '1510bis'!O9 = 0, "", '1510bis'!O9)</f>
        <v/>
      </c>
      <c r="V101" s="486" t="s">
        <v>1316</v>
      </c>
      <c r="W101" s="489">
        <f t="shared" si="6"/>
        <v>0</v>
      </c>
      <c r="X101" s="507" t="str">
        <f>'1510bis'!C9</f>
        <v xml:space="preserve"> </v>
      </c>
      <c r="Y101" s="486" t="s">
        <v>2181</v>
      </c>
    </row>
    <row r="102" spans="1:25" s="458" customFormat="1" x14ac:dyDescent="0.2">
      <c r="A102" s="458">
        <v>21</v>
      </c>
      <c r="B102" s="487">
        <f t="shared" si="4"/>
        <v>0</v>
      </c>
      <c r="C102" s="488">
        <f t="shared" si="5"/>
        <v>0</v>
      </c>
      <c r="D102" s="457">
        <v>1510</v>
      </c>
      <c r="E102" s="456" t="str">
        <f>RIGHT('1500'!$AT$2,2)</f>
        <v>19</v>
      </c>
      <c r="F102" s="458" t="s">
        <v>745</v>
      </c>
      <c r="G102" s="498" t="str">
        <f>IF( '1510bis'!A10 = 0, "", '1510bis'!A10)</f>
        <v/>
      </c>
      <c r="H102" s="486"/>
      <c r="I102" s="498" t="str">
        <f>IF( '1510bis'!B10 = 0, "", '1510bis'!B10)</f>
        <v/>
      </c>
      <c r="J102" s="486" t="s">
        <v>1234</v>
      </c>
      <c r="K102" s="498" t="str">
        <f>IF( '1510bis'!D10 = 0, "", '1510bis'!D10)</f>
        <v/>
      </c>
      <c r="L102" s="486" t="s">
        <v>1264</v>
      </c>
      <c r="M102" s="489" t="str">
        <f>IF( '1510bis'!F10 = 0, "", '1510bis'!F10)</f>
        <v/>
      </c>
      <c r="N102" s="486"/>
      <c r="O102" s="489" t="str">
        <f>IF( '1510bis'!H10 = 0, "", '1510bis'!H10)</f>
        <v/>
      </c>
      <c r="P102" s="486"/>
      <c r="Q102" s="498" t="str">
        <f>IF( '1510bis'!I10 = 0, "", '1510bis'!I10)</f>
        <v/>
      </c>
      <c r="R102" s="486" t="s">
        <v>1294</v>
      </c>
      <c r="S102" s="490" t="str">
        <f>IF( '1510'!K34 = 0, "", IF('1510'!K34=1,"TNE",IF('1510'!K34=2,"DTN",IF('1510'!K34=3,"KGM",IF('1510'!K34=4,"NBM","")))))</f>
        <v/>
      </c>
      <c r="T102" s="486" t="s">
        <v>2150</v>
      </c>
      <c r="U102" s="498" t="str">
        <f>IF( '1510bis'!O10 = 0, "", '1510bis'!O10)</f>
        <v/>
      </c>
      <c r="V102" s="486" t="s">
        <v>1317</v>
      </c>
      <c r="W102" s="489">
        <f t="shared" si="6"/>
        <v>0</v>
      </c>
      <c r="X102" s="507" t="str">
        <f>'1510bis'!C10</f>
        <v xml:space="preserve"> </v>
      </c>
      <c r="Y102" s="486" t="s">
        <v>2182</v>
      </c>
    </row>
    <row r="103" spans="1:25" s="458" customFormat="1" x14ac:dyDescent="0.2">
      <c r="A103" s="458">
        <v>21</v>
      </c>
      <c r="B103" s="487">
        <f t="shared" si="4"/>
        <v>0</v>
      </c>
      <c r="C103" s="488">
        <f t="shared" si="5"/>
        <v>0</v>
      </c>
      <c r="D103" s="457">
        <v>1510</v>
      </c>
      <c r="E103" s="456" t="str">
        <f>RIGHT('1500'!$AT$2,2)</f>
        <v>19</v>
      </c>
      <c r="F103" s="458" t="s">
        <v>745</v>
      </c>
      <c r="G103" s="498" t="str">
        <f>IF( '1510bis'!A11 = 0, "", '1510bis'!A11)</f>
        <v/>
      </c>
      <c r="H103" s="486"/>
      <c r="I103" s="498" t="str">
        <f>IF( '1510bis'!B11 = 0, "", '1510bis'!B11)</f>
        <v/>
      </c>
      <c r="J103" s="486" t="s">
        <v>1235</v>
      </c>
      <c r="K103" s="498" t="str">
        <f>IF( '1510bis'!D11 = 0, "", '1510bis'!D11)</f>
        <v/>
      </c>
      <c r="L103" s="486" t="s">
        <v>1265</v>
      </c>
      <c r="M103" s="489" t="str">
        <f>IF( '1510bis'!F11 = 0, "", '1510bis'!F11)</f>
        <v/>
      </c>
      <c r="N103" s="486"/>
      <c r="O103" s="489" t="str">
        <f>IF( '1510bis'!H11 = 0, "", '1510bis'!H11)</f>
        <v/>
      </c>
      <c r="P103" s="486"/>
      <c r="Q103" s="498" t="str">
        <f>IF( '1510bis'!I11 = 0, "", '1510bis'!I11)</f>
        <v/>
      </c>
      <c r="R103" s="486" t="s">
        <v>1295</v>
      </c>
      <c r="S103" s="490" t="str">
        <f>IF( '1510'!K35 = 0, "", IF('1510'!K35=1,"TNE",IF('1510'!K35=2,"DTN",IF('1510'!K35=3,"KGM",IF('1510'!K35=4,"NBM","")))))</f>
        <v/>
      </c>
      <c r="T103" s="486" t="s">
        <v>2151</v>
      </c>
      <c r="U103" s="498" t="str">
        <f>IF( '1510bis'!O11 = 0, "", '1510bis'!O11)</f>
        <v/>
      </c>
      <c r="V103" s="486" t="s">
        <v>1318</v>
      </c>
      <c r="W103" s="489">
        <f t="shared" si="6"/>
        <v>0</v>
      </c>
      <c r="X103" s="507" t="str">
        <f>'1510bis'!C11</f>
        <v xml:space="preserve"> </v>
      </c>
      <c r="Y103" s="486" t="s">
        <v>2183</v>
      </c>
    </row>
    <row r="104" spans="1:25" s="458" customFormat="1" x14ac:dyDescent="0.2">
      <c r="A104" s="458">
        <v>21</v>
      </c>
      <c r="B104" s="487">
        <f t="shared" si="4"/>
        <v>0</v>
      </c>
      <c r="C104" s="488">
        <f t="shared" si="5"/>
        <v>0</v>
      </c>
      <c r="D104" s="457">
        <v>1510</v>
      </c>
      <c r="E104" s="456" t="str">
        <f>RIGHT('1500'!$AT$2,2)</f>
        <v>19</v>
      </c>
      <c r="F104" s="458" t="s">
        <v>745</v>
      </c>
      <c r="G104" s="498" t="str">
        <f>IF( '1510bis'!A19 = 0, "", '1510bis'!A19)</f>
        <v/>
      </c>
      <c r="H104" s="486"/>
      <c r="I104" s="498" t="str">
        <f>IF( '1510bis'!B19 = 0, "", '1510bis'!B19)</f>
        <v/>
      </c>
      <c r="J104" s="486" t="s">
        <v>1236</v>
      </c>
      <c r="K104" s="498" t="str">
        <f>IF( '1510bis'!D19 = 0, "", '1510bis'!D19)</f>
        <v/>
      </c>
      <c r="L104" s="486" t="s">
        <v>1266</v>
      </c>
      <c r="M104" s="489" t="str">
        <f>IF( '1510bis'!F19 = 0, "", '1510bis'!F19)</f>
        <v/>
      </c>
      <c r="N104" s="486"/>
      <c r="O104" s="489" t="str">
        <f>IF( '1510bis'!H19 = 0, "", '1510bis'!H19)</f>
        <v/>
      </c>
      <c r="P104" s="486"/>
      <c r="R104" s="486"/>
      <c r="T104" s="486"/>
      <c r="V104" s="486"/>
      <c r="W104" s="489">
        <f t="shared" si="6"/>
        <v>0</v>
      </c>
      <c r="X104" s="497" t="str">
        <f>'1510bis'!C19</f>
        <v xml:space="preserve"> </v>
      </c>
      <c r="Y104" s="486"/>
    </row>
    <row r="105" spans="1:25" s="458" customFormat="1" x14ac:dyDescent="0.2">
      <c r="A105" s="458">
        <v>21</v>
      </c>
      <c r="B105" s="487">
        <f t="shared" si="4"/>
        <v>0</v>
      </c>
      <c r="C105" s="488">
        <f t="shared" si="5"/>
        <v>0</v>
      </c>
      <c r="D105" s="457">
        <v>1510</v>
      </c>
      <c r="E105" s="456" t="str">
        <f>RIGHT('1500'!$AT$2,2)</f>
        <v>19</v>
      </c>
      <c r="F105" s="458" t="s">
        <v>745</v>
      </c>
      <c r="G105" s="498" t="str">
        <f>IF( '1510bis'!A20 = 0, "", '1510bis'!A20)</f>
        <v/>
      </c>
      <c r="H105" s="486"/>
      <c r="I105" s="498" t="str">
        <f>IF( '1510bis'!B20 = 0, "", '1510bis'!B20)</f>
        <v/>
      </c>
      <c r="J105" s="486" t="s">
        <v>1237</v>
      </c>
      <c r="K105" s="498" t="str">
        <f>IF( '1510bis'!D20 = 0, "", '1510bis'!D20)</f>
        <v/>
      </c>
      <c r="L105" s="486" t="s">
        <v>1267</v>
      </c>
      <c r="M105" s="489" t="str">
        <f>IF( '1510bis'!F20 = 0, "", '1510bis'!F20)</f>
        <v/>
      </c>
      <c r="N105" s="486"/>
      <c r="O105" s="489" t="str">
        <f>IF( '1510bis'!H20 = 0, "", '1510bis'!H20)</f>
        <v/>
      </c>
      <c r="P105" s="486"/>
      <c r="R105" s="486"/>
      <c r="T105" s="486"/>
      <c r="V105" s="486"/>
      <c r="W105" s="489">
        <f t="shared" si="6"/>
        <v>0</v>
      </c>
      <c r="X105" s="497" t="str">
        <f>'1510bis'!C20</f>
        <v xml:space="preserve"> </v>
      </c>
      <c r="Y105" s="486"/>
    </row>
    <row r="106" spans="1:25" s="458" customFormat="1" x14ac:dyDescent="0.2">
      <c r="A106" s="458">
        <v>21</v>
      </c>
      <c r="B106" s="487">
        <f t="shared" si="4"/>
        <v>0</v>
      </c>
      <c r="C106" s="488">
        <f t="shared" si="5"/>
        <v>0</v>
      </c>
      <c r="D106" s="457">
        <v>1510</v>
      </c>
      <c r="E106" s="456" t="str">
        <f>RIGHT('1500'!$AT$2,2)</f>
        <v>19</v>
      </c>
      <c r="F106" s="458" t="s">
        <v>745</v>
      </c>
      <c r="G106" s="498" t="str">
        <f>IF( '1510bis'!A21 = 0, "", '1510bis'!A21)</f>
        <v/>
      </c>
      <c r="H106" s="486"/>
      <c r="I106" s="498" t="str">
        <f>IF( '1510bis'!B21 = 0, "", '1510bis'!B21)</f>
        <v/>
      </c>
      <c r="J106" s="486" t="s">
        <v>1238</v>
      </c>
      <c r="K106" s="498" t="str">
        <f>IF( '1510bis'!D21 = 0, "", '1510bis'!D21)</f>
        <v/>
      </c>
      <c r="L106" s="486" t="s">
        <v>1268</v>
      </c>
      <c r="M106" s="489" t="str">
        <f>IF( '1510bis'!F21 = 0, "", '1510bis'!F21)</f>
        <v/>
      </c>
      <c r="N106" s="486"/>
      <c r="O106" s="489" t="str">
        <f>IF( '1510bis'!H21 = 0, "", '1510bis'!H21)</f>
        <v/>
      </c>
      <c r="P106" s="486"/>
      <c r="R106" s="486"/>
      <c r="T106" s="486"/>
      <c r="V106" s="486"/>
      <c r="W106" s="489">
        <f t="shared" si="6"/>
        <v>0</v>
      </c>
      <c r="X106" s="497" t="str">
        <f>'1510bis'!C21</f>
        <v xml:space="preserve"> </v>
      </c>
      <c r="Y106" s="486"/>
    </row>
    <row r="107" spans="1:25" s="458" customFormat="1" x14ac:dyDescent="0.2">
      <c r="A107" s="458">
        <v>21</v>
      </c>
      <c r="B107" s="487">
        <f t="shared" si="4"/>
        <v>0</v>
      </c>
      <c r="C107" s="488">
        <f t="shared" si="5"/>
        <v>0</v>
      </c>
      <c r="D107" s="457">
        <v>1510</v>
      </c>
      <c r="E107" s="456" t="str">
        <f>RIGHT('1500'!$AT$2,2)</f>
        <v>19</v>
      </c>
      <c r="F107" s="458" t="s">
        <v>745</v>
      </c>
      <c r="G107" s="498" t="str">
        <f>IF( '1510bis'!A22 = 0, "", '1510bis'!A22)</f>
        <v/>
      </c>
      <c r="H107" s="486"/>
      <c r="I107" s="498" t="str">
        <f>IF( '1510bis'!B22 = 0, "", '1510bis'!B22)</f>
        <v/>
      </c>
      <c r="J107" s="486" t="s">
        <v>1239</v>
      </c>
      <c r="K107" s="498" t="str">
        <f>IF( '1510bis'!D22 = 0, "", '1510bis'!D22)</f>
        <v/>
      </c>
      <c r="L107" s="486" t="s">
        <v>1269</v>
      </c>
      <c r="M107" s="489" t="str">
        <f>IF( '1510bis'!F22 = 0, "", '1510bis'!F22)</f>
        <v/>
      </c>
      <c r="N107" s="486"/>
      <c r="O107" s="489" t="str">
        <f>IF( '1510bis'!H22 = 0, "", '1510bis'!H22)</f>
        <v/>
      </c>
      <c r="P107" s="486"/>
      <c r="R107" s="486"/>
      <c r="T107" s="486"/>
      <c r="V107" s="486"/>
      <c r="W107" s="489">
        <f t="shared" si="6"/>
        <v>0</v>
      </c>
      <c r="X107" s="497" t="str">
        <f>'1510bis'!C22</f>
        <v xml:space="preserve"> </v>
      </c>
      <c r="Y107" s="486"/>
    </row>
    <row r="108" spans="1:25" s="458" customFormat="1" x14ac:dyDescent="0.2">
      <c r="A108" s="458">
        <v>21</v>
      </c>
      <c r="B108" s="487">
        <f t="shared" si="4"/>
        <v>0</v>
      </c>
      <c r="C108" s="488">
        <f t="shared" si="5"/>
        <v>0</v>
      </c>
      <c r="D108" s="457">
        <v>1510</v>
      </c>
      <c r="E108" s="456" t="str">
        <f>RIGHT('1500'!$AT$2,2)</f>
        <v>19</v>
      </c>
      <c r="F108" s="458" t="s">
        <v>745</v>
      </c>
      <c r="G108" s="498" t="str">
        <f>IF( '1510bis'!A23 = 0, "", '1510bis'!A23)</f>
        <v/>
      </c>
      <c r="H108" s="486"/>
      <c r="I108" s="498" t="str">
        <f>IF( '1510bis'!B23 = 0, "", '1510bis'!B23)</f>
        <v/>
      </c>
      <c r="J108" s="486" t="s">
        <v>1240</v>
      </c>
      <c r="K108" s="498" t="str">
        <f>IF( '1510bis'!D23 = 0, "", '1510bis'!D23)</f>
        <v/>
      </c>
      <c r="L108" s="486" t="s">
        <v>1270</v>
      </c>
      <c r="M108" s="489" t="str">
        <f>IF( '1510bis'!F23 = 0, "", '1510bis'!F23)</f>
        <v/>
      </c>
      <c r="N108" s="486"/>
      <c r="O108" s="489" t="str">
        <f>IF( '1510bis'!H23 = 0, "", '1510bis'!H23)</f>
        <v/>
      </c>
      <c r="P108" s="486"/>
      <c r="R108" s="486"/>
      <c r="T108" s="486"/>
      <c r="V108" s="486"/>
      <c r="W108" s="489">
        <f t="shared" si="6"/>
        <v>0</v>
      </c>
      <c r="X108" s="497" t="str">
        <f>'1510bis'!C23</f>
        <v xml:space="preserve"> </v>
      </c>
      <c r="Y108" s="486"/>
    </row>
    <row r="109" spans="1:25" s="458" customFormat="1" x14ac:dyDescent="0.2">
      <c r="A109" s="458">
        <v>21</v>
      </c>
      <c r="B109" s="487">
        <f t="shared" si="4"/>
        <v>0</v>
      </c>
      <c r="C109" s="488">
        <f t="shared" si="5"/>
        <v>0</v>
      </c>
      <c r="D109" s="457">
        <v>1510</v>
      </c>
      <c r="E109" s="456" t="str">
        <f>RIGHT('1500'!$AT$2,2)</f>
        <v>19</v>
      </c>
      <c r="F109" s="458" t="s">
        <v>745</v>
      </c>
      <c r="G109" s="498" t="str">
        <f>IF( '1510bis'!A24 = 0, "", '1510bis'!A24)</f>
        <v/>
      </c>
      <c r="H109" s="486"/>
      <c r="I109" s="498" t="str">
        <f>IF( '1510bis'!B24 = 0, "", '1510bis'!B24)</f>
        <v/>
      </c>
      <c r="J109" s="486" t="s">
        <v>1241</v>
      </c>
      <c r="K109" s="498" t="str">
        <f>IF( '1510bis'!D24 = 0, "", '1510bis'!D24)</f>
        <v/>
      </c>
      <c r="L109" s="486" t="s">
        <v>1271</v>
      </c>
      <c r="M109" s="489" t="str">
        <f>IF( '1510bis'!F24 = 0, "", '1510bis'!F24)</f>
        <v/>
      </c>
      <c r="N109" s="486"/>
      <c r="O109" s="489" t="str">
        <f>IF( '1510bis'!H24 = 0, "", '1510bis'!H24)</f>
        <v/>
      </c>
      <c r="P109" s="486"/>
      <c r="R109" s="486"/>
      <c r="T109" s="486"/>
      <c r="V109" s="486"/>
      <c r="W109" s="489">
        <f t="shared" si="6"/>
        <v>0</v>
      </c>
      <c r="X109" s="497" t="str">
        <f>'1510bis'!C24</f>
        <v xml:space="preserve"> </v>
      </c>
      <c r="Y109" s="486"/>
    </row>
    <row r="110" spans="1:25" s="458" customFormat="1" x14ac:dyDescent="0.2">
      <c r="A110" s="458">
        <v>21</v>
      </c>
      <c r="B110" s="487">
        <f t="shared" si="4"/>
        <v>0</v>
      </c>
      <c r="C110" s="488">
        <f t="shared" si="5"/>
        <v>0</v>
      </c>
      <c r="D110" s="457">
        <v>1510</v>
      </c>
      <c r="E110" s="456" t="str">
        <f>RIGHT('1500'!$AT$2,2)</f>
        <v>19</v>
      </c>
      <c r="F110" s="458" t="s">
        <v>745</v>
      </c>
      <c r="G110" s="498" t="str">
        <f>IF( '1510bis'!A25 = 0, "", '1510bis'!A25)</f>
        <v/>
      </c>
      <c r="H110" s="486"/>
      <c r="I110" s="498" t="str">
        <f>IF( '1510bis'!B25 = 0, "", '1510bis'!B25)</f>
        <v/>
      </c>
      <c r="J110" s="486" t="s">
        <v>1242</v>
      </c>
      <c r="K110" s="498" t="str">
        <f>IF( '1510bis'!D25 = 0, "", '1510bis'!D25)</f>
        <v/>
      </c>
      <c r="L110" s="486" t="s">
        <v>1272</v>
      </c>
      <c r="M110" s="489" t="str">
        <f>IF( '1510bis'!F25 = 0, "", '1510bis'!F25)</f>
        <v/>
      </c>
      <c r="N110" s="486"/>
      <c r="O110" s="489" t="str">
        <f>IF( '1510bis'!H25 = 0, "", '1510bis'!H25)</f>
        <v/>
      </c>
      <c r="P110" s="486"/>
      <c r="R110" s="486"/>
      <c r="T110" s="486"/>
      <c r="V110" s="486"/>
      <c r="W110" s="489">
        <f t="shared" si="6"/>
        <v>0</v>
      </c>
      <c r="X110" s="497" t="str">
        <f>'1510bis'!C25</f>
        <v xml:space="preserve"> </v>
      </c>
      <c r="Y110" s="486"/>
    </row>
    <row r="111" spans="1:25" s="458" customFormat="1" x14ac:dyDescent="0.2">
      <c r="A111" s="458">
        <v>21</v>
      </c>
      <c r="B111" s="487">
        <f t="shared" si="4"/>
        <v>0</v>
      </c>
      <c r="C111" s="488">
        <f t="shared" si="5"/>
        <v>0</v>
      </c>
      <c r="D111" s="457">
        <v>1510</v>
      </c>
      <c r="E111" s="456" t="str">
        <f>RIGHT('1500'!$AT$2,2)</f>
        <v>19</v>
      </c>
      <c r="F111" s="458" t="str">
        <f>'1510bis'!M19</f>
        <v>10A</v>
      </c>
      <c r="G111" s="498" t="str">
        <f>IF( '1510bis'!N19 = 0, "", '1510bis'!N19)</f>
        <v/>
      </c>
      <c r="H111" s="499" t="s">
        <v>2152</v>
      </c>
      <c r="I111" s="500"/>
      <c r="J111" s="499"/>
      <c r="L111" s="499"/>
      <c r="N111" s="499"/>
      <c r="P111" s="499"/>
      <c r="R111" s="499"/>
      <c r="T111" s="499"/>
      <c r="V111" s="499"/>
      <c r="W111" s="489">
        <f t="shared" si="6"/>
        <v>0</v>
      </c>
      <c r="Y111" s="499"/>
    </row>
    <row r="112" spans="1:25" s="458" customFormat="1" x14ac:dyDescent="0.2">
      <c r="A112" s="458">
        <v>21</v>
      </c>
      <c r="B112" s="487">
        <f t="shared" si="4"/>
        <v>0</v>
      </c>
      <c r="C112" s="488">
        <f t="shared" si="5"/>
        <v>0</v>
      </c>
      <c r="D112" s="457">
        <v>1510</v>
      </c>
      <c r="E112" s="456" t="str">
        <f>RIGHT('1500'!$AT$2,2)</f>
        <v>19</v>
      </c>
      <c r="F112" s="458" t="str">
        <f>'1510bis'!M20</f>
        <v>10B</v>
      </c>
      <c r="G112" s="498" t="str">
        <f>IF( '1510bis'!N20 = 0, "", '1510bis'!N20)</f>
        <v/>
      </c>
      <c r="H112" s="499" t="s">
        <v>2153</v>
      </c>
      <c r="I112" s="500"/>
      <c r="J112" s="499"/>
      <c r="L112" s="499"/>
      <c r="N112" s="499"/>
      <c r="P112" s="499"/>
      <c r="R112" s="499"/>
      <c r="T112" s="499"/>
      <c r="V112" s="499"/>
      <c r="W112" s="489">
        <f t="shared" si="6"/>
        <v>0</v>
      </c>
      <c r="Y112" s="499"/>
    </row>
    <row r="113" spans="1:25" s="458" customFormat="1" x14ac:dyDescent="0.2">
      <c r="A113" s="458">
        <v>21</v>
      </c>
      <c r="B113" s="487">
        <f t="shared" si="4"/>
        <v>0</v>
      </c>
      <c r="C113" s="488">
        <f t="shared" si="5"/>
        <v>0</v>
      </c>
      <c r="D113" s="457">
        <v>1510</v>
      </c>
      <c r="E113" s="456" t="str">
        <f>RIGHT('1500'!$AT$2,2)</f>
        <v>19</v>
      </c>
      <c r="F113" s="458" t="str">
        <f>'1510bis'!M21</f>
        <v>10C</v>
      </c>
      <c r="G113" s="498" t="str">
        <f>IF( '1510bis'!N21 = 0, "", '1510bis'!N21)</f>
        <v/>
      </c>
      <c r="H113" s="499" t="s">
        <v>2154</v>
      </c>
      <c r="I113" s="500"/>
      <c r="J113" s="499"/>
      <c r="L113" s="499"/>
      <c r="N113" s="499"/>
      <c r="P113" s="499"/>
      <c r="R113" s="499"/>
      <c r="T113" s="499"/>
      <c r="V113" s="499"/>
      <c r="W113" s="489">
        <f t="shared" si="6"/>
        <v>0</v>
      </c>
      <c r="Y113" s="499"/>
    </row>
    <row r="114" spans="1:25" s="458" customFormat="1" x14ac:dyDescent="0.2">
      <c r="A114" s="458">
        <v>21</v>
      </c>
      <c r="B114" s="487">
        <f t="shared" si="4"/>
        <v>0</v>
      </c>
      <c r="C114" s="488">
        <f t="shared" si="5"/>
        <v>0</v>
      </c>
      <c r="D114" s="457">
        <v>1510</v>
      </c>
      <c r="E114" s="456" t="str">
        <f>RIGHT('1500'!$AT$2,2)</f>
        <v>19</v>
      </c>
      <c r="F114" s="458" t="str">
        <f>'1510bis'!M22</f>
        <v>10D</v>
      </c>
      <c r="G114" s="498" t="str">
        <f>IF( '1510bis'!N22 = 0, "", '1510bis'!N22)</f>
        <v/>
      </c>
      <c r="H114" s="499" t="s">
        <v>2155</v>
      </c>
      <c r="I114" s="500"/>
      <c r="J114" s="499"/>
      <c r="L114" s="499"/>
      <c r="N114" s="499"/>
      <c r="P114" s="499"/>
      <c r="R114" s="499"/>
      <c r="T114" s="499"/>
      <c r="V114" s="499"/>
      <c r="W114" s="489">
        <f t="shared" si="6"/>
        <v>0</v>
      </c>
      <c r="Y114" s="499"/>
    </row>
    <row r="115" spans="1:25" s="458" customFormat="1" x14ac:dyDescent="0.2">
      <c r="A115" s="458">
        <v>21</v>
      </c>
      <c r="B115" s="487">
        <f t="shared" si="4"/>
        <v>0</v>
      </c>
      <c r="C115" s="488">
        <f t="shared" si="5"/>
        <v>0</v>
      </c>
      <c r="D115" s="457">
        <v>1510</v>
      </c>
      <c r="E115" s="456" t="str">
        <f>RIGHT('1500'!$AT$2,2)</f>
        <v>19</v>
      </c>
      <c r="F115" s="458" t="str">
        <f>'1510bis'!M23</f>
        <v>10E</v>
      </c>
      <c r="G115" s="498" t="str">
        <f>IF( '1510bis'!N23 = 0, "", '1510bis'!N23)</f>
        <v/>
      </c>
      <c r="H115" s="499" t="s">
        <v>2234</v>
      </c>
      <c r="I115" s="500"/>
      <c r="J115" s="499"/>
      <c r="L115" s="499"/>
      <c r="N115" s="499"/>
      <c r="P115" s="499"/>
      <c r="R115" s="499"/>
      <c r="T115" s="499"/>
      <c r="V115" s="499"/>
      <c r="W115" s="489">
        <f t="shared" si="6"/>
        <v>0</v>
      </c>
      <c r="Y115" s="499"/>
    </row>
    <row r="116" spans="1:25" s="458" customFormat="1" x14ac:dyDescent="0.2">
      <c r="A116" s="458">
        <v>21</v>
      </c>
      <c r="B116" s="487">
        <f t="shared" si="4"/>
        <v>0</v>
      </c>
      <c r="C116" s="488">
        <f t="shared" si="5"/>
        <v>0</v>
      </c>
      <c r="D116" s="457">
        <v>1510</v>
      </c>
      <c r="E116" s="456" t="str">
        <f>RIGHT('1500'!$AT$2,2)</f>
        <v>19</v>
      </c>
      <c r="F116" s="458" t="str">
        <f>'1510bis'!M24</f>
        <v>10F</v>
      </c>
      <c r="G116" s="498" t="str">
        <f>IF( '1510bis'!N24 = 0, "", '1510bis'!N24)</f>
        <v/>
      </c>
      <c r="H116" s="499" t="s">
        <v>2156</v>
      </c>
      <c r="I116" s="500"/>
      <c r="J116" s="499"/>
      <c r="L116" s="499"/>
      <c r="N116" s="499"/>
      <c r="P116" s="499"/>
      <c r="R116" s="499"/>
      <c r="T116" s="499"/>
      <c r="V116" s="499"/>
      <c r="W116" s="489">
        <f t="shared" si="6"/>
        <v>0</v>
      </c>
      <c r="Y116" s="499"/>
    </row>
    <row r="117" spans="1:25" s="458" customFormat="1" x14ac:dyDescent="0.2">
      <c r="A117" s="458">
        <v>21</v>
      </c>
      <c r="B117" s="487">
        <f t="shared" si="4"/>
        <v>0</v>
      </c>
      <c r="C117" s="488">
        <f t="shared" si="5"/>
        <v>0</v>
      </c>
      <c r="D117" s="457">
        <v>1511</v>
      </c>
      <c r="E117" s="456" t="str">
        <f>RIGHT('1500'!$AT$2,2)</f>
        <v>19</v>
      </c>
      <c r="F117" s="458" t="str">
        <f>'1511'!D11</f>
        <v>11A</v>
      </c>
      <c r="G117" s="490" t="str">
        <f>IF( '1511'!E11 = 0, "", '1511'!E11)</f>
        <v/>
      </c>
      <c r="H117" s="486" t="s">
        <v>1319</v>
      </c>
      <c r="I117" s="498" t="str">
        <f>IF( '1511'!F11 = 0, "", '1511'!F11)</f>
        <v/>
      </c>
      <c r="J117" s="486" t="s">
        <v>1325</v>
      </c>
      <c r="L117" s="486"/>
      <c r="N117" s="486"/>
      <c r="P117" s="486"/>
      <c r="R117" s="486"/>
      <c r="T117" s="486"/>
      <c r="V117" s="486"/>
      <c r="W117" s="489">
        <f t="shared" si="6"/>
        <v>0</v>
      </c>
      <c r="Y117" s="486"/>
    </row>
    <row r="118" spans="1:25" s="458" customFormat="1" x14ac:dyDescent="0.2">
      <c r="A118" s="458">
        <v>21</v>
      </c>
      <c r="B118" s="487">
        <f t="shared" si="4"/>
        <v>0</v>
      </c>
      <c r="C118" s="488">
        <f t="shared" si="5"/>
        <v>0</v>
      </c>
      <c r="D118" s="457">
        <v>1511</v>
      </c>
      <c r="E118" s="456" t="str">
        <f>RIGHT('1500'!$AT$2,2)</f>
        <v>19</v>
      </c>
      <c r="F118" s="458" t="str">
        <f>'1511'!D12</f>
        <v>11B</v>
      </c>
      <c r="G118" s="490" t="str">
        <f>IF( '1511'!E12 = 0, "", '1511'!E12)</f>
        <v/>
      </c>
      <c r="H118" s="486" t="s">
        <v>1320</v>
      </c>
      <c r="I118" s="498" t="str">
        <f>IF( '1511'!F12 = 0, "", '1511'!F12)</f>
        <v/>
      </c>
      <c r="J118" s="486" t="s">
        <v>1326</v>
      </c>
      <c r="L118" s="486"/>
      <c r="N118" s="486"/>
      <c r="P118" s="486"/>
      <c r="R118" s="486"/>
      <c r="T118" s="486"/>
      <c r="V118" s="486"/>
      <c r="W118" s="489">
        <f t="shared" si="6"/>
        <v>0</v>
      </c>
      <c r="Y118" s="486"/>
    </row>
    <row r="119" spans="1:25" s="458" customFormat="1" x14ac:dyDescent="0.2">
      <c r="A119" s="458">
        <v>21</v>
      </c>
      <c r="B119" s="487">
        <f t="shared" si="4"/>
        <v>0</v>
      </c>
      <c r="C119" s="488">
        <f t="shared" si="5"/>
        <v>0</v>
      </c>
      <c r="D119" s="457">
        <v>1511</v>
      </c>
      <c r="E119" s="456" t="str">
        <f>RIGHT('1500'!$AT$2,2)</f>
        <v>19</v>
      </c>
      <c r="F119" s="458" t="str">
        <f>'1511'!D13</f>
        <v>11C</v>
      </c>
      <c r="G119" s="490" t="str">
        <f>IF( '1511'!E13 = 0, "", '1511'!E13)</f>
        <v/>
      </c>
      <c r="H119" s="486" t="s">
        <v>1321</v>
      </c>
      <c r="I119" s="498" t="str">
        <f>IF( '1511'!F13 = 0, "", '1511'!F13)</f>
        <v/>
      </c>
      <c r="J119" s="486" t="s">
        <v>1327</v>
      </c>
      <c r="L119" s="486"/>
      <c r="N119" s="486"/>
      <c r="P119" s="486"/>
      <c r="R119" s="486"/>
      <c r="T119" s="486"/>
      <c r="V119" s="486"/>
      <c r="W119" s="489">
        <f t="shared" si="6"/>
        <v>0</v>
      </c>
      <c r="Y119" s="486"/>
    </row>
    <row r="120" spans="1:25" s="458" customFormat="1" x14ac:dyDescent="0.2">
      <c r="A120" s="458">
        <v>21</v>
      </c>
      <c r="B120" s="487">
        <f t="shared" si="4"/>
        <v>0</v>
      </c>
      <c r="C120" s="488">
        <f t="shared" si="5"/>
        <v>0</v>
      </c>
      <c r="D120" s="457">
        <v>1511</v>
      </c>
      <c r="E120" s="456" t="str">
        <f>RIGHT('1500'!$AT$2,2)</f>
        <v>19</v>
      </c>
      <c r="F120" s="458" t="str">
        <f>'1511'!D14</f>
        <v>11D</v>
      </c>
      <c r="G120" s="490" t="str">
        <f>IF( '1511'!E14 = 0, "", '1511'!E14)</f>
        <v/>
      </c>
      <c r="H120" s="486" t="s">
        <v>2184</v>
      </c>
      <c r="I120" s="498" t="str">
        <f>IF( '1511'!F14 = 0, "", '1511'!F14)</f>
        <v/>
      </c>
      <c r="J120" s="486" t="s">
        <v>2122</v>
      </c>
      <c r="L120" s="486"/>
      <c r="N120" s="486"/>
      <c r="P120" s="486"/>
      <c r="R120" s="486"/>
      <c r="T120" s="486"/>
      <c r="V120" s="486"/>
      <c r="W120" s="489">
        <f t="shared" si="6"/>
        <v>0</v>
      </c>
      <c r="Y120" s="486"/>
    </row>
    <row r="121" spans="1:25" s="458" customFormat="1" x14ac:dyDescent="0.2">
      <c r="A121" s="458">
        <v>21</v>
      </c>
      <c r="B121" s="487">
        <f t="shared" si="4"/>
        <v>0</v>
      </c>
      <c r="C121" s="488">
        <f t="shared" si="5"/>
        <v>0</v>
      </c>
      <c r="D121" s="457">
        <v>1511</v>
      </c>
      <c r="E121" s="456" t="str">
        <f>RIGHT('1500'!$AT$2,2)</f>
        <v>19</v>
      </c>
      <c r="F121" s="458" t="str">
        <f>'1511'!D15</f>
        <v>11E</v>
      </c>
      <c r="G121" s="490" t="str">
        <f>IF( '1511'!E15 = 0, "", '1511'!E15)</f>
        <v/>
      </c>
      <c r="H121" s="486" t="s">
        <v>1322</v>
      </c>
      <c r="I121" s="490" t="str">
        <f>IF( '1511'!F15 = 0, "", ROUND('1511'!F15,0))</f>
        <v/>
      </c>
      <c r="J121" s="486" t="s">
        <v>1328</v>
      </c>
      <c r="L121" s="486"/>
      <c r="N121" s="486"/>
      <c r="P121" s="486"/>
      <c r="R121" s="486"/>
      <c r="T121" s="486"/>
      <c r="V121" s="486"/>
      <c r="W121" s="489">
        <f t="shared" si="6"/>
        <v>0</v>
      </c>
      <c r="Y121" s="486"/>
    </row>
    <row r="122" spans="1:25" s="458" customFormat="1" x14ac:dyDescent="0.2">
      <c r="A122" s="458">
        <v>21</v>
      </c>
      <c r="B122" s="487">
        <f t="shared" si="4"/>
        <v>0</v>
      </c>
      <c r="C122" s="488">
        <f t="shared" si="5"/>
        <v>0</v>
      </c>
      <c r="D122" s="457">
        <v>1511</v>
      </c>
      <c r="E122" s="456" t="str">
        <f>RIGHT('1500'!$AT$2,2)</f>
        <v>19</v>
      </c>
      <c r="F122" s="458" t="str">
        <f>'1511'!D16</f>
        <v>11F</v>
      </c>
      <c r="G122" s="490" t="str">
        <f>IF( '1511'!E16 = 0, "", '1511'!E16)</f>
        <v/>
      </c>
      <c r="H122" s="486" t="s">
        <v>1323</v>
      </c>
      <c r="I122" s="490" t="str">
        <f>IF( '1511'!F16 = 0, "", ROUND('1511'!F16,0))</f>
        <v/>
      </c>
      <c r="J122" s="486" t="s">
        <v>1329</v>
      </c>
      <c r="L122" s="486"/>
      <c r="N122" s="486"/>
      <c r="P122" s="486"/>
      <c r="R122" s="486"/>
      <c r="T122" s="486"/>
      <c r="V122" s="486"/>
      <c r="W122" s="489">
        <f t="shared" si="6"/>
        <v>0</v>
      </c>
      <c r="Y122" s="486"/>
    </row>
    <row r="123" spans="1:25" s="458" customFormat="1" x14ac:dyDescent="0.2">
      <c r="A123" s="458">
        <v>21</v>
      </c>
      <c r="B123" s="487">
        <f t="shared" si="4"/>
        <v>0</v>
      </c>
      <c r="C123" s="488">
        <f t="shared" si="5"/>
        <v>0</v>
      </c>
      <c r="D123" s="457">
        <v>1511</v>
      </c>
      <c r="E123" s="456" t="str">
        <f>RIGHT('1500'!$AT$2,2)</f>
        <v>19</v>
      </c>
      <c r="F123" s="458" t="s">
        <v>749</v>
      </c>
      <c r="G123" s="500" t="str">
        <f>IF( '1511'!G24 = 0, "", '1511'!G24)</f>
        <v/>
      </c>
      <c r="H123" s="486"/>
      <c r="I123" s="490" t="str">
        <f>IF( '1511'!B24 = 0, "", '1511'!B24)</f>
        <v/>
      </c>
      <c r="J123" s="486" t="s">
        <v>1330</v>
      </c>
      <c r="K123" s="490" t="str">
        <f>IF( '1511'!E24 = 0, "", ROUND('1511'!E24,0))</f>
        <v/>
      </c>
      <c r="L123" s="486" t="s">
        <v>1352</v>
      </c>
      <c r="M123" s="489" t="str">
        <f>IF( '1511'!F24 = 0, "", '1511'!F24)</f>
        <v/>
      </c>
      <c r="N123" s="486"/>
      <c r="P123" s="486"/>
      <c r="R123" s="486"/>
      <c r="T123" s="486"/>
      <c r="V123" s="486"/>
      <c r="W123" s="489">
        <f>SUM(K123:M123)</f>
        <v>0</v>
      </c>
      <c r="X123" s="497" t="str">
        <f>'1511'!C24</f>
        <v xml:space="preserve"> </v>
      </c>
      <c r="Y123" s="486"/>
    </row>
    <row r="124" spans="1:25" s="458" customFormat="1" x14ac:dyDescent="0.2">
      <c r="A124" s="458">
        <v>21</v>
      </c>
      <c r="B124" s="487">
        <f t="shared" si="4"/>
        <v>0</v>
      </c>
      <c r="C124" s="488">
        <f t="shared" si="5"/>
        <v>0</v>
      </c>
      <c r="D124" s="457">
        <v>1511</v>
      </c>
      <c r="E124" s="456" t="str">
        <f>RIGHT('1500'!$AT$2,2)</f>
        <v>19</v>
      </c>
      <c r="F124" s="458" t="s">
        <v>749</v>
      </c>
      <c r="G124" s="500" t="str">
        <f>IF( '1511'!G25 = 0, "", '1511'!G25)</f>
        <v/>
      </c>
      <c r="H124" s="486"/>
      <c r="I124" s="490" t="str">
        <f>IF( '1511'!B25 = 0, "", '1511'!B25)</f>
        <v/>
      </c>
      <c r="J124" s="486" t="s">
        <v>1331</v>
      </c>
      <c r="K124" s="490" t="str">
        <f>IF( '1511'!E25 = 0, "", ROUND('1511'!E25,0))</f>
        <v/>
      </c>
      <c r="L124" s="486" t="s">
        <v>1353</v>
      </c>
      <c r="M124" s="489" t="str">
        <f>IF( '1511'!F25 = 0, "", '1511'!F25)</f>
        <v/>
      </c>
      <c r="N124" s="486"/>
      <c r="P124" s="486"/>
      <c r="R124" s="486"/>
      <c r="T124" s="486"/>
      <c r="V124" s="486"/>
      <c r="W124" s="489">
        <f t="shared" ref="W124:W144" si="7">SUM(K124:M124)</f>
        <v>0</v>
      </c>
      <c r="X124" s="497" t="str">
        <f>'1511'!C25</f>
        <v xml:space="preserve"> </v>
      </c>
      <c r="Y124" s="486"/>
    </row>
    <row r="125" spans="1:25" s="458" customFormat="1" x14ac:dyDescent="0.2">
      <c r="A125" s="458">
        <v>21</v>
      </c>
      <c r="B125" s="487">
        <f t="shared" si="4"/>
        <v>0</v>
      </c>
      <c r="C125" s="488">
        <f t="shared" si="5"/>
        <v>0</v>
      </c>
      <c r="D125" s="457">
        <v>1511</v>
      </c>
      <c r="E125" s="456" t="str">
        <f>RIGHT('1500'!$AT$2,2)</f>
        <v>19</v>
      </c>
      <c r="F125" s="458" t="s">
        <v>749</v>
      </c>
      <c r="G125" s="500" t="str">
        <f>IF( '1511'!G26 = 0, "", '1511'!G26)</f>
        <v/>
      </c>
      <c r="H125" s="486"/>
      <c r="I125" s="490" t="str">
        <f>IF( '1511'!B26 = 0, "", '1511'!B26)</f>
        <v/>
      </c>
      <c r="J125" s="486" t="s">
        <v>1332</v>
      </c>
      <c r="K125" s="490" t="str">
        <f>IF( '1511'!E26 = 0, "", ROUND('1511'!E26,0))</f>
        <v/>
      </c>
      <c r="L125" s="486" t="s">
        <v>1354</v>
      </c>
      <c r="M125" s="489" t="str">
        <f>IF( '1511'!F26 = 0, "", '1511'!F26)</f>
        <v/>
      </c>
      <c r="N125" s="486"/>
      <c r="P125" s="486"/>
      <c r="R125" s="486"/>
      <c r="T125" s="486"/>
      <c r="V125" s="486"/>
      <c r="W125" s="489">
        <f t="shared" si="7"/>
        <v>0</v>
      </c>
      <c r="X125" s="497" t="str">
        <f>'1511'!C26</f>
        <v xml:space="preserve"> </v>
      </c>
      <c r="Y125" s="486"/>
    </row>
    <row r="126" spans="1:25" s="458" customFormat="1" x14ac:dyDescent="0.2">
      <c r="A126" s="458">
        <v>21</v>
      </c>
      <c r="B126" s="487">
        <f t="shared" si="4"/>
        <v>0</v>
      </c>
      <c r="C126" s="488">
        <f t="shared" si="5"/>
        <v>0</v>
      </c>
      <c r="D126" s="457">
        <v>1511</v>
      </c>
      <c r="E126" s="456" t="str">
        <f>RIGHT('1500'!$AT$2,2)</f>
        <v>19</v>
      </c>
      <c r="F126" s="458" t="s">
        <v>749</v>
      </c>
      <c r="G126" s="500" t="str">
        <f>IF( '1511'!G27 = 0, "", '1511'!G27)</f>
        <v/>
      </c>
      <c r="H126" s="486"/>
      <c r="I126" s="490" t="str">
        <f>IF( '1511'!B27 = 0, "", '1511'!B27)</f>
        <v/>
      </c>
      <c r="J126" s="486" t="s">
        <v>1333</v>
      </c>
      <c r="K126" s="490" t="str">
        <f>IF( '1511'!E27 = 0, "", ROUND('1511'!E27,0))</f>
        <v/>
      </c>
      <c r="L126" s="486" t="s">
        <v>1355</v>
      </c>
      <c r="M126" s="489" t="str">
        <f>IF( '1511'!F27 = 0, "", '1511'!F27)</f>
        <v/>
      </c>
      <c r="N126" s="486"/>
      <c r="P126" s="486"/>
      <c r="R126" s="486"/>
      <c r="T126" s="486"/>
      <c r="V126" s="486"/>
      <c r="W126" s="489">
        <f t="shared" si="7"/>
        <v>0</v>
      </c>
      <c r="X126" s="497" t="str">
        <f>'1511'!C27</f>
        <v xml:space="preserve"> </v>
      </c>
      <c r="Y126" s="486"/>
    </row>
    <row r="127" spans="1:25" s="458" customFormat="1" x14ac:dyDescent="0.2">
      <c r="A127" s="458">
        <v>21</v>
      </c>
      <c r="B127" s="487">
        <f t="shared" si="4"/>
        <v>0</v>
      </c>
      <c r="C127" s="488">
        <f t="shared" si="5"/>
        <v>0</v>
      </c>
      <c r="D127" s="457">
        <v>1511</v>
      </c>
      <c r="E127" s="456" t="str">
        <f>RIGHT('1500'!$AT$2,2)</f>
        <v>19</v>
      </c>
      <c r="F127" s="458" t="s">
        <v>749</v>
      </c>
      <c r="G127" s="500" t="str">
        <f>IF( '1511'!G28 = 0, "", '1511'!G28)</f>
        <v/>
      </c>
      <c r="H127" s="486"/>
      <c r="I127" s="490" t="str">
        <f>IF( '1511'!B28 = 0, "", '1511'!B28)</f>
        <v/>
      </c>
      <c r="J127" s="486" t="s">
        <v>1334</v>
      </c>
      <c r="K127" s="490" t="str">
        <f>IF( '1511'!E28 = 0, "", ROUND('1511'!E28,0))</f>
        <v/>
      </c>
      <c r="L127" s="486" t="s">
        <v>1356</v>
      </c>
      <c r="M127" s="489" t="str">
        <f>IF( '1511'!F28 = 0, "", '1511'!F28)</f>
        <v/>
      </c>
      <c r="N127" s="486"/>
      <c r="P127" s="486"/>
      <c r="R127" s="486"/>
      <c r="T127" s="486"/>
      <c r="V127" s="486"/>
      <c r="W127" s="489">
        <f t="shared" si="7"/>
        <v>0</v>
      </c>
      <c r="X127" s="497" t="str">
        <f>'1511'!C28</f>
        <v xml:space="preserve"> </v>
      </c>
      <c r="Y127" s="486"/>
    </row>
    <row r="128" spans="1:25" s="458" customFormat="1" x14ac:dyDescent="0.2">
      <c r="A128" s="458">
        <v>21</v>
      </c>
      <c r="B128" s="487">
        <f t="shared" si="4"/>
        <v>0</v>
      </c>
      <c r="C128" s="488">
        <f t="shared" si="5"/>
        <v>0</v>
      </c>
      <c r="D128" s="457">
        <v>1511</v>
      </c>
      <c r="E128" s="456" t="str">
        <f>RIGHT('1500'!$AT$2,2)</f>
        <v>19</v>
      </c>
      <c r="F128" s="458" t="s">
        <v>749</v>
      </c>
      <c r="G128" s="500" t="str">
        <f>IF( '1511'!G29 = 0, "", '1511'!G29)</f>
        <v/>
      </c>
      <c r="H128" s="486"/>
      <c r="I128" s="490" t="str">
        <f>IF( '1511'!B29 = 0, "", '1511'!B29)</f>
        <v/>
      </c>
      <c r="J128" s="486" t="s">
        <v>1335</v>
      </c>
      <c r="K128" s="490" t="str">
        <f>IF( '1511'!E29 = 0, "", ROUND('1511'!E29,0))</f>
        <v/>
      </c>
      <c r="L128" s="486" t="s">
        <v>1357</v>
      </c>
      <c r="M128" s="489" t="str">
        <f>IF( '1511'!F29 = 0, "", '1511'!F29)</f>
        <v/>
      </c>
      <c r="N128" s="486"/>
      <c r="P128" s="486"/>
      <c r="R128" s="486"/>
      <c r="T128" s="486"/>
      <c r="V128" s="486"/>
      <c r="W128" s="489">
        <f t="shared" si="7"/>
        <v>0</v>
      </c>
      <c r="X128" s="497" t="str">
        <f>'1511'!C29</f>
        <v xml:space="preserve"> </v>
      </c>
      <c r="Y128" s="486"/>
    </row>
    <row r="129" spans="1:25" s="458" customFormat="1" x14ac:dyDescent="0.2">
      <c r="A129" s="458">
        <v>21</v>
      </c>
      <c r="B129" s="487">
        <f t="shared" si="4"/>
        <v>0</v>
      </c>
      <c r="C129" s="488">
        <f t="shared" si="5"/>
        <v>0</v>
      </c>
      <c r="D129" s="457">
        <v>1511</v>
      </c>
      <c r="E129" s="456" t="str">
        <f>RIGHT('1500'!$AT$2,2)</f>
        <v>19</v>
      </c>
      <c r="F129" s="458" t="s">
        <v>749</v>
      </c>
      <c r="G129" s="500" t="str">
        <f>IF( '1511'!G30 = 0, "", '1511'!G30)</f>
        <v/>
      </c>
      <c r="H129" s="486"/>
      <c r="I129" s="490" t="str">
        <f>IF( '1511'!B30 = 0, "", '1511'!B30)</f>
        <v/>
      </c>
      <c r="J129" s="486" t="s">
        <v>1336</v>
      </c>
      <c r="K129" s="490" t="str">
        <f>IF( '1511'!E30 = 0, "", ROUND('1511'!E30,0))</f>
        <v/>
      </c>
      <c r="L129" s="486" t="s">
        <v>1358</v>
      </c>
      <c r="M129" s="489" t="str">
        <f>IF( '1511'!F30 = 0, "", '1511'!F30)</f>
        <v/>
      </c>
      <c r="N129" s="486"/>
      <c r="P129" s="486"/>
      <c r="R129" s="486"/>
      <c r="T129" s="486"/>
      <c r="V129" s="486"/>
      <c r="W129" s="489">
        <f t="shared" si="7"/>
        <v>0</v>
      </c>
      <c r="X129" s="497" t="str">
        <f>'1511'!C30</f>
        <v xml:space="preserve"> </v>
      </c>
      <c r="Y129" s="486"/>
    </row>
    <row r="130" spans="1:25" s="458" customFormat="1" x14ac:dyDescent="0.2">
      <c r="A130" s="458">
        <v>21</v>
      </c>
      <c r="B130" s="487">
        <f t="shared" si="4"/>
        <v>0</v>
      </c>
      <c r="C130" s="488">
        <f t="shared" si="5"/>
        <v>0</v>
      </c>
      <c r="D130" s="457">
        <v>1511</v>
      </c>
      <c r="E130" s="456" t="str">
        <f>RIGHT('1500'!$AT$2,2)</f>
        <v>19</v>
      </c>
      <c r="F130" s="458" t="s">
        <v>749</v>
      </c>
      <c r="G130" s="500" t="str">
        <f>IF( '1511'!G31 = 0, "", '1511'!G31)</f>
        <v/>
      </c>
      <c r="H130" s="486"/>
      <c r="I130" s="490" t="str">
        <f>IF( '1511'!B31 = 0, "", '1511'!B31)</f>
        <v/>
      </c>
      <c r="J130" s="486" t="s">
        <v>1337</v>
      </c>
      <c r="K130" s="490" t="str">
        <f>IF( '1511'!E31 = 0, "", ROUND('1511'!E31,0))</f>
        <v/>
      </c>
      <c r="L130" s="486" t="s">
        <v>1359</v>
      </c>
      <c r="M130" s="489" t="str">
        <f>IF( '1511'!F31 = 0, "", '1511'!F31)</f>
        <v/>
      </c>
      <c r="N130" s="486"/>
      <c r="P130" s="486"/>
      <c r="R130" s="486"/>
      <c r="T130" s="486"/>
      <c r="V130" s="486"/>
      <c r="W130" s="489">
        <f t="shared" si="7"/>
        <v>0</v>
      </c>
      <c r="X130" s="497" t="str">
        <f>'1511'!C31</f>
        <v xml:space="preserve"> </v>
      </c>
      <c r="Y130" s="486"/>
    </row>
    <row r="131" spans="1:25" s="458" customFormat="1" x14ac:dyDescent="0.2">
      <c r="A131" s="458">
        <v>21</v>
      </c>
      <c r="B131" s="487">
        <f t="shared" si="4"/>
        <v>0</v>
      </c>
      <c r="C131" s="488">
        <f t="shared" si="5"/>
        <v>0</v>
      </c>
      <c r="D131" s="457">
        <v>1511</v>
      </c>
      <c r="E131" s="456" t="str">
        <f>RIGHT('1500'!$AT$2,2)</f>
        <v>19</v>
      </c>
      <c r="F131" s="458" t="s">
        <v>749</v>
      </c>
      <c r="G131" s="500" t="str">
        <f>IF( '1511'!G32 = 0, "", '1511'!G32)</f>
        <v/>
      </c>
      <c r="H131" s="486"/>
      <c r="I131" s="490" t="str">
        <f>IF( '1511'!B32 = 0, "", '1511'!B32)</f>
        <v/>
      </c>
      <c r="J131" s="486" t="s">
        <v>1338</v>
      </c>
      <c r="K131" s="490" t="str">
        <f>IF( '1511'!E32 = 0, "", ROUND('1511'!E32,0))</f>
        <v/>
      </c>
      <c r="L131" s="486" t="s">
        <v>1360</v>
      </c>
      <c r="M131" s="489" t="str">
        <f>IF( '1511'!F32 = 0, "", '1511'!F32)</f>
        <v/>
      </c>
      <c r="N131" s="486"/>
      <c r="P131" s="486"/>
      <c r="R131" s="486"/>
      <c r="T131" s="486"/>
      <c r="V131" s="486"/>
      <c r="W131" s="489">
        <f t="shared" si="7"/>
        <v>0</v>
      </c>
      <c r="X131" s="497" t="str">
        <f>'1511'!C32</f>
        <v xml:space="preserve"> </v>
      </c>
      <c r="Y131" s="486"/>
    </row>
    <row r="132" spans="1:25" s="458" customFormat="1" x14ac:dyDescent="0.2">
      <c r="A132" s="458">
        <v>21</v>
      </c>
      <c r="B132" s="487">
        <f t="shared" si="4"/>
        <v>0</v>
      </c>
      <c r="C132" s="488">
        <f t="shared" si="5"/>
        <v>0</v>
      </c>
      <c r="D132" s="457">
        <v>1511</v>
      </c>
      <c r="E132" s="456" t="str">
        <f>RIGHT('1500'!$AT$2,2)</f>
        <v>19</v>
      </c>
      <c r="F132" s="458" t="s">
        <v>749</v>
      </c>
      <c r="G132" s="500" t="str">
        <f>IF( '1511'!G33 = 0, "", '1511'!G33)</f>
        <v/>
      </c>
      <c r="H132" s="486"/>
      <c r="I132" s="490" t="str">
        <f>IF( '1511'!B33 = 0, "", '1511'!B33)</f>
        <v/>
      </c>
      <c r="J132" s="486" t="s">
        <v>1339</v>
      </c>
      <c r="K132" s="490" t="str">
        <f>IF( '1511'!E33 = 0, "", ROUND('1511'!E33,0))</f>
        <v/>
      </c>
      <c r="L132" s="486" t="s">
        <v>1361</v>
      </c>
      <c r="M132" s="489" t="str">
        <f>IF( '1511'!F33 = 0, "", '1511'!F33)</f>
        <v/>
      </c>
      <c r="N132" s="486"/>
      <c r="P132" s="486"/>
      <c r="R132" s="486"/>
      <c r="T132" s="486"/>
      <c r="V132" s="486"/>
      <c r="W132" s="489">
        <f t="shared" si="7"/>
        <v>0</v>
      </c>
      <c r="X132" s="497" t="str">
        <f>'1511'!C33</f>
        <v xml:space="preserve"> </v>
      </c>
      <c r="Y132" s="486"/>
    </row>
    <row r="133" spans="1:25" s="458" customFormat="1" x14ac:dyDescent="0.2">
      <c r="A133" s="458">
        <v>21</v>
      </c>
      <c r="B133" s="487">
        <f t="shared" si="4"/>
        <v>0</v>
      </c>
      <c r="C133" s="488">
        <f t="shared" si="5"/>
        <v>0</v>
      </c>
      <c r="D133" s="457">
        <v>1511</v>
      </c>
      <c r="E133" s="456" t="str">
        <f>RIGHT('1500'!$AT$2,2)</f>
        <v>19</v>
      </c>
      <c r="F133" s="458" t="s">
        <v>749</v>
      </c>
      <c r="G133" s="500" t="str">
        <f>IF( '1511'!G34 = 0, "", '1511'!G34)</f>
        <v/>
      </c>
      <c r="H133" s="486"/>
      <c r="I133" s="490" t="str">
        <f>IF( '1511'!B34 = 0, "", '1511'!B34)</f>
        <v/>
      </c>
      <c r="J133" s="486" t="s">
        <v>1340</v>
      </c>
      <c r="K133" s="490" t="str">
        <f>IF( '1511'!E34 = 0, "", ROUND('1511'!E34,0))</f>
        <v/>
      </c>
      <c r="L133" s="486" t="s">
        <v>1362</v>
      </c>
      <c r="M133" s="489" t="str">
        <f>IF( '1511'!F34 = 0, "", '1511'!F34)</f>
        <v/>
      </c>
      <c r="N133" s="486"/>
      <c r="P133" s="486"/>
      <c r="R133" s="486"/>
      <c r="T133" s="486"/>
      <c r="V133" s="486"/>
      <c r="W133" s="489">
        <f t="shared" si="7"/>
        <v>0</v>
      </c>
      <c r="X133" s="497" t="str">
        <f>'1511'!C34</f>
        <v xml:space="preserve"> </v>
      </c>
      <c r="Y133" s="486"/>
    </row>
    <row r="134" spans="1:25" s="458" customFormat="1" x14ac:dyDescent="0.2">
      <c r="A134" s="458">
        <v>21</v>
      </c>
      <c r="B134" s="487">
        <f t="shared" si="4"/>
        <v>0</v>
      </c>
      <c r="C134" s="488">
        <f t="shared" si="5"/>
        <v>0</v>
      </c>
      <c r="D134" s="457">
        <v>1511</v>
      </c>
      <c r="E134" s="456" t="str">
        <f>RIGHT('1500'!$AT$2,2)</f>
        <v>19</v>
      </c>
      <c r="F134" s="458" t="s">
        <v>749</v>
      </c>
      <c r="G134" s="500" t="str">
        <f>IF( '1511'!G35 = 0, "", '1511'!G35)</f>
        <v/>
      </c>
      <c r="H134" s="486"/>
      <c r="I134" s="490" t="str">
        <f>IF( '1511'!B35 = 0, "", '1511'!B35)</f>
        <v/>
      </c>
      <c r="J134" s="486" t="s">
        <v>1341</v>
      </c>
      <c r="K134" s="490" t="str">
        <f>IF( '1511'!E35 = 0, "", ROUND('1511'!E35,0))</f>
        <v/>
      </c>
      <c r="L134" s="486" t="s">
        <v>1363</v>
      </c>
      <c r="M134" s="489" t="str">
        <f>IF( '1511'!F35 = 0, "", '1511'!F35)</f>
        <v/>
      </c>
      <c r="N134" s="486"/>
      <c r="P134" s="486"/>
      <c r="R134" s="486"/>
      <c r="T134" s="486"/>
      <c r="V134" s="486"/>
      <c r="W134" s="489">
        <f t="shared" si="7"/>
        <v>0</v>
      </c>
      <c r="X134" s="497" t="str">
        <f>'1511'!C35</f>
        <v xml:space="preserve"> </v>
      </c>
      <c r="Y134" s="486"/>
    </row>
    <row r="135" spans="1:25" s="458" customFormat="1" x14ac:dyDescent="0.2">
      <c r="A135" s="458">
        <v>21</v>
      </c>
      <c r="B135" s="487">
        <f t="shared" si="4"/>
        <v>0</v>
      </c>
      <c r="C135" s="488">
        <f t="shared" si="5"/>
        <v>0</v>
      </c>
      <c r="D135" s="457">
        <v>1511</v>
      </c>
      <c r="E135" s="456" t="str">
        <f>RIGHT('1500'!$AT$2,2)</f>
        <v>19</v>
      </c>
      <c r="F135" s="458" t="s">
        <v>749</v>
      </c>
      <c r="G135" s="500" t="str">
        <f>IF( '1511'!G36 = 0, "", '1511'!G36)</f>
        <v/>
      </c>
      <c r="H135" s="486"/>
      <c r="I135" s="503" t="str">
        <f>IF( '1511'!B36 = 0, "", '1511'!B36)</f>
        <v/>
      </c>
      <c r="J135" s="486" t="s">
        <v>1342</v>
      </c>
      <c r="K135" s="490" t="str">
        <f>IF( '1511'!E36 = 0, "", ROUND('1511'!E36,0))</f>
        <v/>
      </c>
      <c r="L135" s="486" t="s">
        <v>1364</v>
      </c>
      <c r="M135" s="489" t="str">
        <f>IF( '1511'!F36 = 0, "", '1511'!F36)</f>
        <v/>
      </c>
      <c r="N135" s="486"/>
      <c r="P135" s="486"/>
      <c r="R135" s="486"/>
      <c r="T135" s="486"/>
      <c r="V135" s="486"/>
      <c r="W135" s="489">
        <f t="shared" si="7"/>
        <v>0</v>
      </c>
      <c r="X135" s="497" t="str">
        <f>'1511'!C36</f>
        <v xml:space="preserve"> </v>
      </c>
      <c r="Y135" s="486"/>
    </row>
    <row r="136" spans="1:25" s="458" customFormat="1" x14ac:dyDescent="0.2">
      <c r="A136" s="458">
        <v>21</v>
      </c>
      <c r="B136" s="487">
        <f t="shared" si="4"/>
        <v>0</v>
      </c>
      <c r="C136" s="488">
        <f t="shared" si="5"/>
        <v>0</v>
      </c>
      <c r="D136" s="457">
        <v>1511</v>
      </c>
      <c r="E136" s="456" t="str">
        <f>RIGHT('1500'!$AT$2,2)</f>
        <v>19</v>
      </c>
      <c r="F136" s="458" t="s">
        <v>749</v>
      </c>
      <c r="G136" s="500" t="str">
        <f>IF( '1511'!G37 = 0, "", '1511'!G37)</f>
        <v/>
      </c>
      <c r="H136" s="486"/>
      <c r="I136" s="490" t="str">
        <f>IF( '1511'!B37 = 0, "", '1511'!B37)</f>
        <v/>
      </c>
      <c r="J136" s="486" t="s">
        <v>1343</v>
      </c>
      <c r="K136" s="490" t="str">
        <f>IF( '1511'!E37 = 0, "", ROUND('1511'!E37,0))</f>
        <v/>
      </c>
      <c r="L136" s="486" t="s">
        <v>1365</v>
      </c>
      <c r="M136" s="489" t="str">
        <f>IF( '1511'!F37 = 0, "", '1511'!F37)</f>
        <v/>
      </c>
      <c r="N136" s="486"/>
      <c r="P136" s="486"/>
      <c r="R136" s="486"/>
      <c r="T136" s="486"/>
      <c r="V136" s="486"/>
      <c r="W136" s="489">
        <f t="shared" si="7"/>
        <v>0</v>
      </c>
      <c r="X136" s="497" t="str">
        <f>'1511'!C37</f>
        <v xml:space="preserve"> </v>
      </c>
      <c r="Y136" s="486"/>
    </row>
    <row r="137" spans="1:25" s="458" customFormat="1" x14ac:dyDescent="0.2">
      <c r="A137" s="458">
        <v>21</v>
      </c>
      <c r="B137" s="487">
        <f t="shared" si="4"/>
        <v>0</v>
      </c>
      <c r="C137" s="488">
        <f t="shared" si="5"/>
        <v>0</v>
      </c>
      <c r="D137" s="457">
        <v>1511</v>
      </c>
      <c r="E137" s="456" t="str">
        <f>RIGHT('1500'!$AT$2,2)</f>
        <v>19</v>
      </c>
      <c r="F137" s="458" t="s">
        <v>749</v>
      </c>
      <c r="G137" s="500" t="str">
        <f>IF( '1511'!G38 = 0, "", '1511'!G38)</f>
        <v/>
      </c>
      <c r="H137" s="486"/>
      <c r="I137" s="490" t="str">
        <f>IF( '1511'!B38 = 0, "", '1511'!B38)</f>
        <v/>
      </c>
      <c r="J137" s="486" t="s">
        <v>1344</v>
      </c>
      <c r="K137" s="490" t="str">
        <f>IF( '1511'!E38 = 0, "", ROUND('1511'!E38,0))</f>
        <v/>
      </c>
      <c r="L137" s="486" t="s">
        <v>1366</v>
      </c>
      <c r="M137" s="489" t="str">
        <f>IF( '1511'!F38 = 0, "", '1511'!F38)</f>
        <v/>
      </c>
      <c r="N137" s="486"/>
      <c r="P137" s="486"/>
      <c r="R137" s="486"/>
      <c r="T137" s="486"/>
      <c r="V137" s="486"/>
      <c r="W137" s="489">
        <f t="shared" si="7"/>
        <v>0</v>
      </c>
      <c r="X137" s="497" t="str">
        <f>'1511'!C38</f>
        <v xml:space="preserve"> </v>
      </c>
      <c r="Y137" s="486"/>
    </row>
    <row r="138" spans="1:25" s="458" customFormat="1" x14ac:dyDescent="0.2">
      <c r="A138" s="458">
        <v>21</v>
      </c>
      <c r="B138" s="487">
        <f t="shared" si="4"/>
        <v>0</v>
      </c>
      <c r="C138" s="488">
        <f t="shared" si="5"/>
        <v>0</v>
      </c>
      <c r="D138" s="457">
        <v>1511</v>
      </c>
      <c r="E138" s="456" t="str">
        <f>RIGHT('1500'!$AT$2,2)</f>
        <v>19</v>
      </c>
      <c r="F138" s="458" t="s">
        <v>749</v>
      </c>
      <c r="G138" s="500" t="str">
        <f>IF( '1511'!G39 = 0, "", '1511'!G39)</f>
        <v/>
      </c>
      <c r="H138" s="486"/>
      <c r="I138" s="490" t="str">
        <f>IF( '1511'!B39 = 0, "", '1511'!B39)</f>
        <v/>
      </c>
      <c r="J138" s="486" t="s">
        <v>1345</v>
      </c>
      <c r="K138" s="490" t="str">
        <f>IF( '1511'!E39 = 0, "", ROUND('1511'!E39,0))</f>
        <v/>
      </c>
      <c r="L138" s="486" t="s">
        <v>1367</v>
      </c>
      <c r="M138" s="489" t="str">
        <f>IF( '1511'!F39 = 0, "", '1511'!F39)</f>
        <v/>
      </c>
      <c r="N138" s="486"/>
      <c r="P138" s="486"/>
      <c r="R138" s="486"/>
      <c r="T138" s="486"/>
      <c r="V138" s="486"/>
      <c r="W138" s="489">
        <f t="shared" si="7"/>
        <v>0</v>
      </c>
      <c r="X138" s="497" t="str">
        <f>'1511'!C39</f>
        <v xml:space="preserve"> </v>
      </c>
      <c r="Y138" s="486"/>
    </row>
    <row r="139" spans="1:25" s="458" customFormat="1" x14ac:dyDescent="0.2">
      <c r="A139" s="458">
        <v>21</v>
      </c>
      <c r="B139" s="487">
        <f t="shared" ref="B139:B202" si="8">$B$2</f>
        <v>0</v>
      </c>
      <c r="C139" s="488">
        <f t="shared" ref="C139:C202" si="9">$C$2</f>
        <v>0</v>
      </c>
      <c r="D139" s="457">
        <v>1511</v>
      </c>
      <c r="E139" s="456" t="str">
        <f>RIGHT('1500'!$AT$2,2)</f>
        <v>19</v>
      </c>
      <c r="F139" s="458" t="s">
        <v>749</v>
      </c>
      <c r="G139" s="500" t="str">
        <f>IF( '1511'!G40 = 0, "", '1511'!G40)</f>
        <v/>
      </c>
      <c r="H139" s="486"/>
      <c r="I139" s="490" t="str">
        <f>IF( '1511'!B40 = 0, "", '1511'!B40)</f>
        <v/>
      </c>
      <c r="J139" s="486" t="s">
        <v>1346</v>
      </c>
      <c r="K139" s="490" t="str">
        <f>IF( '1511'!E40 = 0, "", ROUND('1511'!E40,0))</f>
        <v/>
      </c>
      <c r="L139" s="486" t="s">
        <v>1368</v>
      </c>
      <c r="M139" s="489" t="str">
        <f>IF( '1511'!F40 = 0, "", '1511'!F40)</f>
        <v/>
      </c>
      <c r="N139" s="486"/>
      <c r="P139" s="486"/>
      <c r="R139" s="486"/>
      <c r="T139" s="486"/>
      <c r="V139" s="486"/>
      <c r="W139" s="489">
        <f t="shared" si="7"/>
        <v>0</v>
      </c>
      <c r="X139" s="497" t="str">
        <f>'1511'!C40</f>
        <v xml:space="preserve"> </v>
      </c>
      <c r="Y139" s="486"/>
    </row>
    <row r="140" spans="1:25" s="458" customFormat="1" x14ac:dyDescent="0.2">
      <c r="A140" s="458">
        <v>21</v>
      </c>
      <c r="B140" s="487">
        <f t="shared" si="8"/>
        <v>0</v>
      </c>
      <c r="C140" s="488">
        <f t="shared" si="9"/>
        <v>0</v>
      </c>
      <c r="D140" s="457">
        <v>1511</v>
      </c>
      <c r="E140" s="456" t="str">
        <f>RIGHT('1500'!$AT$2,2)</f>
        <v>19</v>
      </c>
      <c r="F140" s="458" t="s">
        <v>749</v>
      </c>
      <c r="G140" s="500" t="str">
        <f>IF( '1511'!G41 = 0, "", '1511'!G41)</f>
        <v/>
      </c>
      <c r="H140" s="486"/>
      <c r="I140" s="490" t="str">
        <f>IF( '1511'!B41 = 0, "", '1511'!B41)</f>
        <v/>
      </c>
      <c r="J140" s="486" t="s">
        <v>1347</v>
      </c>
      <c r="K140" s="490" t="str">
        <f>IF( '1511'!E41 = 0, "", ROUND('1511'!E41,0))</f>
        <v/>
      </c>
      <c r="L140" s="486" t="s">
        <v>1369</v>
      </c>
      <c r="M140" s="489" t="str">
        <f>IF( '1511'!F41 = 0, "", '1511'!F41)</f>
        <v/>
      </c>
      <c r="N140" s="486"/>
      <c r="P140" s="486"/>
      <c r="R140" s="486"/>
      <c r="T140" s="486"/>
      <c r="V140" s="486"/>
      <c r="W140" s="489">
        <f t="shared" si="7"/>
        <v>0</v>
      </c>
      <c r="X140" s="497" t="str">
        <f>'1511'!C41</f>
        <v xml:space="preserve"> </v>
      </c>
      <c r="Y140" s="486"/>
    </row>
    <row r="141" spans="1:25" s="458" customFormat="1" x14ac:dyDescent="0.2">
      <c r="A141" s="458">
        <v>21</v>
      </c>
      <c r="B141" s="487">
        <f t="shared" si="8"/>
        <v>0</v>
      </c>
      <c r="C141" s="488">
        <f t="shared" si="9"/>
        <v>0</v>
      </c>
      <c r="D141" s="457">
        <v>1511</v>
      </c>
      <c r="E141" s="456" t="str">
        <f>RIGHT('1500'!$AT$2,2)</f>
        <v>19</v>
      </c>
      <c r="F141" s="458" t="s">
        <v>749</v>
      </c>
      <c r="G141" s="500" t="str">
        <f>IF( '1511'!G42 = 0, "", '1511'!G42)</f>
        <v/>
      </c>
      <c r="H141" s="486"/>
      <c r="I141" s="490" t="str">
        <f>IF( '1511'!B42 = 0, "", '1511'!B42)</f>
        <v/>
      </c>
      <c r="J141" s="486" t="s">
        <v>1348</v>
      </c>
      <c r="K141" s="490" t="str">
        <f>IF( '1511'!E42 = 0, "", ROUND('1511'!E42,0))</f>
        <v/>
      </c>
      <c r="L141" s="486" t="s">
        <v>1370</v>
      </c>
      <c r="M141" s="489" t="str">
        <f>IF( '1511'!F42 = 0, "", '1511'!F42)</f>
        <v/>
      </c>
      <c r="N141" s="486"/>
      <c r="P141" s="486"/>
      <c r="R141" s="486"/>
      <c r="T141" s="486"/>
      <c r="V141" s="486"/>
      <c r="W141" s="489">
        <f t="shared" si="7"/>
        <v>0</v>
      </c>
      <c r="X141" s="497" t="str">
        <f>'1511'!C42</f>
        <v xml:space="preserve"> </v>
      </c>
      <c r="Y141" s="486"/>
    </row>
    <row r="142" spans="1:25" s="458" customFormat="1" x14ac:dyDescent="0.2">
      <c r="A142" s="458">
        <v>21</v>
      </c>
      <c r="B142" s="487">
        <f t="shared" si="8"/>
        <v>0</v>
      </c>
      <c r="C142" s="488">
        <f t="shared" si="9"/>
        <v>0</v>
      </c>
      <c r="D142" s="457">
        <v>1511</v>
      </c>
      <c r="E142" s="456" t="str">
        <f>RIGHT('1500'!$AT$2,2)</f>
        <v>19</v>
      </c>
      <c r="F142" s="458" t="s">
        <v>749</v>
      </c>
      <c r="G142" s="500" t="str">
        <f>IF( '1511'!G43 = 0, "", '1511'!G43)</f>
        <v/>
      </c>
      <c r="H142" s="486"/>
      <c r="I142" s="490" t="str">
        <f>IF( '1511'!B43 = 0, "", '1511'!B43)</f>
        <v/>
      </c>
      <c r="J142" s="486" t="s">
        <v>1349</v>
      </c>
      <c r="K142" s="490" t="str">
        <f>IF( '1511'!E43 = 0, "", ROUND('1511'!E43,0))</f>
        <v/>
      </c>
      <c r="L142" s="486" t="s">
        <v>1371</v>
      </c>
      <c r="M142" s="489" t="str">
        <f>IF( '1511'!F43 = 0, "", '1511'!F43)</f>
        <v/>
      </c>
      <c r="N142" s="486"/>
      <c r="P142" s="486"/>
      <c r="R142" s="486"/>
      <c r="T142" s="486"/>
      <c r="V142" s="486"/>
      <c r="W142" s="489">
        <f t="shared" si="7"/>
        <v>0</v>
      </c>
      <c r="X142" s="497" t="str">
        <f>'1511'!C43</f>
        <v xml:space="preserve"> </v>
      </c>
      <c r="Y142" s="486"/>
    </row>
    <row r="143" spans="1:25" s="458" customFormat="1" x14ac:dyDescent="0.2">
      <c r="A143" s="458">
        <v>21</v>
      </c>
      <c r="B143" s="487">
        <f t="shared" si="8"/>
        <v>0</v>
      </c>
      <c r="C143" s="488">
        <f t="shared" si="9"/>
        <v>0</v>
      </c>
      <c r="D143" s="457">
        <v>1511</v>
      </c>
      <c r="E143" s="456" t="str">
        <f>RIGHT('1500'!$AT$2,2)</f>
        <v>19</v>
      </c>
      <c r="F143" s="458" t="s">
        <v>749</v>
      </c>
      <c r="G143" s="500" t="str">
        <f>IF( '1511'!G44 = 0, "", '1511'!G44)</f>
        <v/>
      </c>
      <c r="H143" s="486"/>
      <c r="I143" s="490" t="str">
        <f>IF( '1511'!B44 = 0, "", '1511'!B44)</f>
        <v/>
      </c>
      <c r="J143" s="486" t="s">
        <v>1350</v>
      </c>
      <c r="K143" s="490" t="str">
        <f>IF( '1511'!E44 = 0, "", ROUND('1511'!E44,0))</f>
        <v/>
      </c>
      <c r="L143" s="486" t="s">
        <v>1372</v>
      </c>
      <c r="M143" s="489" t="str">
        <f>IF( '1511'!F44 = 0, "", '1511'!F44)</f>
        <v/>
      </c>
      <c r="N143" s="486"/>
      <c r="P143" s="486"/>
      <c r="R143" s="486"/>
      <c r="T143" s="486"/>
      <c r="V143" s="486"/>
      <c r="W143" s="489">
        <f t="shared" si="7"/>
        <v>0</v>
      </c>
      <c r="X143" s="497" t="str">
        <f>'1511'!C44</f>
        <v xml:space="preserve"> </v>
      </c>
      <c r="Y143" s="486"/>
    </row>
    <row r="144" spans="1:25" s="458" customFormat="1" x14ac:dyDescent="0.2">
      <c r="A144" s="458">
        <v>21</v>
      </c>
      <c r="B144" s="487">
        <f t="shared" si="8"/>
        <v>0</v>
      </c>
      <c r="C144" s="488">
        <f t="shared" si="9"/>
        <v>0</v>
      </c>
      <c r="D144" s="457">
        <v>1511</v>
      </c>
      <c r="E144" s="456" t="str">
        <f>RIGHT('1500'!$AT$2,2)</f>
        <v>19</v>
      </c>
      <c r="F144" s="458" t="s">
        <v>749</v>
      </c>
      <c r="G144" s="500" t="str">
        <f>IF( '1511'!G45 = 0, "", '1511'!G45)</f>
        <v/>
      </c>
      <c r="H144" s="486"/>
      <c r="I144" s="490" t="str">
        <f>IF( '1511'!B45 = 0, "", '1511'!B45)</f>
        <v/>
      </c>
      <c r="J144" s="486" t="s">
        <v>1351</v>
      </c>
      <c r="K144" s="490" t="str">
        <f>IF( '1511'!E45 = 0, "", ROUND('1511'!E45,0))</f>
        <v/>
      </c>
      <c r="L144" s="486" t="s">
        <v>1373</v>
      </c>
      <c r="M144" s="489" t="str">
        <f>IF( '1511'!F45 = 0, "", '1511'!F45)</f>
        <v/>
      </c>
      <c r="N144" s="486"/>
      <c r="P144" s="486"/>
      <c r="R144" s="486"/>
      <c r="T144" s="486"/>
      <c r="V144" s="486"/>
      <c r="W144" s="489">
        <f t="shared" si="7"/>
        <v>0</v>
      </c>
      <c r="X144" s="497" t="str">
        <f>'1511'!C45</f>
        <v xml:space="preserve"> </v>
      </c>
      <c r="Y144" s="486"/>
    </row>
    <row r="145" spans="1:25" s="458" customFormat="1" x14ac:dyDescent="0.2">
      <c r="A145" s="458">
        <v>21</v>
      </c>
      <c r="B145" s="487">
        <f t="shared" si="8"/>
        <v>0</v>
      </c>
      <c r="C145" s="488">
        <f t="shared" si="9"/>
        <v>0</v>
      </c>
      <c r="D145" s="457">
        <v>1511</v>
      </c>
      <c r="E145" s="456" t="str">
        <f>RIGHT('1500'!$AT$2,2)</f>
        <v>19</v>
      </c>
      <c r="F145" s="458" t="s">
        <v>333</v>
      </c>
      <c r="G145" s="498" t="str">
        <f>IF( '1511'!G46 = 0, "", '1511'!G46)</f>
        <v/>
      </c>
      <c r="H145" s="499" t="s">
        <v>1324</v>
      </c>
      <c r="J145" s="499"/>
      <c r="L145" s="499"/>
      <c r="N145" s="499"/>
      <c r="P145" s="499"/>
      <c r="R145" s="499"/>
      <c r="T145" s="499"/>
      <c r="V145" s="499"/>
      <c r="W145" s="500" t="str">
        <f>G145</f>
        <v/>
      </c>
      <c r="Y145" s="499"/>
    </row>
    <row r="146" spans="1:25" s="458" customFormat="1" x14ac:dyDescent="0.2">
      <c r="A146" s="458">
        <v>21</v>
      </c>
      <c r="B146" s="487">
        <f t="shared" si="8"/>
        <v>0</v>
      </c>
      <c r="C146" s="488">
        <f t="shared" si="9"/>
        <v>0</v>
      </c>
      <c r="D146" s="457">
        <v>1511</v>
      </c>
      <c r="E146" s="456" t="str">
        <f>RIGHT('1500'!$AT$2,2)</f>
        <v>19</v>
      </c>
      <c r="F146" s="458" t="str">
        <f>'1511'!I25</f>
        <v>11G</v>
      </c>
      <c r="G146" s="490" t="str">
        <f>IF( '1511'!K25 = 0, "", '1511'!K25)</f>
        <v/>
      </c>
      <c r="H146" s="499" t="s">
        <v>2157</v>
      </c>
      <c r="J146" s="499"/>
      <c r="L146" s="499"/>
      <c r="N146" s="499"/>
      <c r="P146" s="499"/>
      <c r="R146" s="499"/>
      <c r="T146" s="499"/>
      <c r="V146" s="499"/>
      <c r="W146" s="458">
        <v>1</v>
      </c>
      <c r="Y146" s="499"/>
    </row>
    <row r="147" spans="1:25" s="458" customFormat="1" x14ac:dyDescent="0.2">
      <c r="A147" s="458">
        <v>21</v>
      </c>
      <c r="B147" s="487">
        <f t="shared" si="8"/>
        <v>0</v>
      </c>
      <c r="C147" s="488">
        <f t="shared" si="9"/>
        <v>0</v>
      </c>
      <c r="D147" s="457">
        <v>1511</v>
      </c>
      <c r="E147" s="456" t="str">
        <f>RIGHT('1500'!$AT$2,2)</f>
        <v>19</v>
      </c>
      <c r="F147" s="458" t="str">
        <f>'1511'!I26</f>
        <v>11H</v>
      </c>
      <c r="G147" s="490">
        <f>'1511'!K26</f>
        <v>0</v>
      </c>
      <c r="H147" s="499" t="s">
        <v>2158</v>
      </c>
      <c r="J147" s="499"/>
      <c r="L147" s="499"/>
      <c r="N147" s="499"/>
      <c r="P147" s="499"/>
      <c r="R147" s="499"/>
      <c r="T147" s="499"/>
      <c r="V147" s="499"/>
      <c r="W147" s="458">
        <v>1</v>
      </c>
      <c r="Y147" s="499"/>
    </row>
    <row r="148" spans="1:25" s="458" customFormat="1" x14ac:dyDescent="0.2">
      <c r="A148" s="492">
        <v>21</v>
      </c>
      <c r="B148" s="493">
        <f t="shared" si="8"/>
        <v>0</v>
      </c>
      <c r="C148" s="494">
        <f t="shared" si="9"/>
        <v>0</v>
      </c>
      <c r="D148" s="494">
        <v>1511</v>
      </c>
      <c r="E148" s="495" t="str">
        <f>RIGHT('1500'!$AT$2,2)</f>
        <v>19</v>
      </c>
      <c r="F148" s="496" t="s">
        <v>752</v>
      </c>
      <c r="G148" s="490" t="str">
        <f>IF( '1511'!K32 = 0, "", '1511'!K32)</f>
        <v/>
      </c>
      <c r="H148" s="496" t="s">
        <v>2159</v>
      </c>
      <c r="I148" s="496"/>
      <c r="J148" s="496"/>
      <c r="K148" s="492"/>
      <c r="L148" s="496"/>
      <c r="M148" s="492"/>
      <c r="N148" s="496"/>
      <c r="O148" s="492"/>
      <c r="P148" s="496"/>
      <c r="Q148" s="492"/>
      <c r="R148" s="496"/>
      <c r="S148" s="492"/>
      <c r="T148" s="496"/>
      <c r="U148" s="492"/>
      <c r="V148" s="496"/>
      <c r="W148" s="496"/>
      <c r="X148" s="492"/>
      <c r="Y148" s="496"/>
    </row>
    <row r="149" spans="1:25" s="458" customFormat="1" x14ac:dyDescent="0.2">
      <c r="A149" s="458">
        <v>21</v>
      </c>
      <c r="B149" s="487">
        <f t="shared" si="8"/>
        <v>0</v>
      </c>
      <c r="C149" s="488">
        <f t="shared" si="9"/>
        <v>0</v>
      </c>
      <c r="D149" s="457">
        <v>2147</v>
      </c>
      <c r="E149" s="456" t="str">
        <f>RIGHT('1500'!$AT$2,2)</f>
        <v>19</v>
      </c>
      <c r="F149" s="458" t="str">
        <f>'2147'!AC12</f>
        <v>KA</v>
      </c>
      <c r="G149" s="490" t="str">
        <f>IF( '2147'!AE12 = 0, "", '2147'!AE12)</f>
        <v/>
      </c>
      <c r="H149" s="486" t="s">
        <v>1182</v>
      </c>
      <c r="I149" s="490" t="str">
        <f>IF( '2147'!AO12 = 0, "", '2147'!AO12)</f>
        <v/>
      </c>
      <c r="J149" s="486" t="s">
        <v>1782</v>
      </c>
      <c r="K149" s="490" t="str">
        <f>IF( '2147'!AY12 = 0, "", '2147'!AY12)</f>
        <v/>
      </c>
      <c r="L149" s="486" t="s">
        <v>1820</v>
      </c>
      <c r="N149" s="486"/>
      <c r="P149" s="486"/>
      <c r="R149" s="486"/>
      <c r="T149" s="486"/>
      <c r="V149" s="486"/>
      <c r="W149" s="458">
        <f>SUM(G149:U149)</f>
        <v>0</v>
      </c>
      <c r="Y149" s="486"/>
    </row>
    <row r="150" spans="1:25" s="458" customFormat="1" x14ac:dyDescent="0.2">
      <c r="A150" s="458">
        <v>21</v>
      </c>
      <c r="B150" s="487">
        <f t="shared" si="8"/>
        <v>0</v>
      </c>
      <c r="C150" s="488">
        <f t="shared" si="9"/>
        <v>0</v>
      </c>
      <c r="D150" s="457">
        <v>2147</v>
      </c>
      <c r="E150" s="456" t="str">
        <f>RIGHT('1500'!$AT$2,2)</f>
        <v>19</v>
      </c>
      <c r="F150" s="458" t="str">
        <f>'2147'!AC13</f>
        <v>KD</v>
      </c>
      <c r="G150" s="490" t="str">
        <f>IF( '2147'!AE13 = 0, "", '2147'!AE13)</f>
        <v/>
      </c>
      <c r="H150" s="486" t="s">
        <v>1183</v>
      </c>
      <c r="I150" s="490" t="str">
        <f>IF( '2147'!AO13 = 0, "", '2147'!AO13)</f>
        <v/>
      </c>
      <c r="J150" s="486" t="s">
        <v>1783</v>
      </c>
      <c r="K150" s="490" t="str">
        <f>IF( '2147'!AY13 = 0, "", '2147'!AY13)</f>
        <v/>
      </c>
      <c r="L150" s="486" t="s">
        <v>1821</v>
      </c>
      <c r="N150" s="486"/>
      <c r="P150" s="486"/>
      <c r="R150" s="486"/>
      <c r="T150" s="486"/>
      <c r="V150" s="486"/>
      <c r="W150" s="458">
        <f t="shared" ref="W150:W215" si="10">SUM(G150:U150)</f>
        <v>0</v>
      </c>
      <c r="Y150" s="486"/>
    </row>
    <row r="151" spans="1:25" s="458" customFormat="1" x14ac:dyDescent="0.2">
      <c r="A151" s="458">
        <v>21</v>
      </c>
      <c r="B151" s="487">
        <f t="shared" si="8"/>
        <v>0</v>
      </c>
      <c r="C151" s="488">
        <f t="shared" si="9"/>
        <v>0</v>
      </c>
      <c r="D151" s="457">
        <v>2147</v>
      </c>
      <c r="E151" s="456" t="str">
        <f>RIGHT('1500'!$AT$2,2)</f>
        <v>19</v>
      </c>
      <c r="F151" s="458" t="str">
        <f>'2147'!AC14</f>
        <v>KG</v>
      </c>
      <c r="G151" s="490" t="str">
        <f>IF( '2147'!AE14 = 0, "", '2147'!AE14)</f>
        <v/>
      </c>
      <c r="H151" s="486" t="s">
        <v>1746</v>
      </c>
      <c r="I151" s="490" t="str">
        <f>IF( '2147'!AO14 = 0, "", '2147'!AO14)</f>
        <v/>
      </c>
      <c r="J151" s="486" t="s">
        <v>1784</v>
      </c>
      <c r="K151" s="490" t="str">
        <f>IF( '2147'!AY14 = 0, "", '2147'!AY14)</f>
        <v/>
      </c>
      <c r="L151" s="486" t="s">
        <v>1822</v>
      </c>
      <c r="N151" s="486"/>
      <c r="P151" s="486"/>
      <c r="R151" s="486"/>
      <c r="T151" s="486"/>
      <c r="V151" s="486"/>
      <c r="W151" s="458">
        <f t="shared" si="10"/>
        <v>0</v>
      </c>
      <c r="Y151" s="486"/>
    </row>
    <row r="152" spans="1:25" s="458" customFormat="1" x14ac:dyDescent="0.2">
      <c r="A152" s="458">
        <v>21</v>
      </c>
      <c r="B152" s="487">
        <f t="shared" si="8"/>
        <v>0</v>
      </c>
      <c r="C152" s="488">
        <f t="shared" si="9"/>
        <v>0</v>
      </c>
      <c r="D152" s="457">
        <v>2147</v>
      </c>
      <c r="E152" s="456" t="str">
        <f>RIGHT('1500'!$AT$2,2)</f>
        <v>19</v>
      </c>
      <c r="F152" s="458" t="str">
        <f>'2147'!AC15</f>
        <v>KJ</v>
      </c>
      <c r="G152" s="490" t="str">
        <f>IF( '2147'!AE15 = 0, "", '2147'!AE15)</f>
        <v/>
      </c>
      <c r="H152" s="486" t="s">
        <v>1747</v>
      </c>
      <c r="I152" s="490" t="str">
        <f>IF( '2147'!AO15 = 0, "", '2147'!AO15)</f>
        <v/>
      </c>
      <c r="J152" s="486" t="s">
        <v>1785</v>
      </c>
      <c r="K152" s="490" t="str">
        <f>IF( '2147'!AY15 = 0, "", '2147'!AY15)</f>
        <v/>
      </c>
      <c r="L152" s="486" t="s">
        <v>1823</v>
      </c>
      <c r="N152" s="486"/>
      <c r="P152" s="486"/>
      <c r="R152" s="486"/>
      <c r="T152" s="486"/>
      <c r="V152" s="486"/>
      <c r="W152" s="458">
        <f t="shared" si="10"/>
        <v>0</v>
      </c>
      <c r="Y152" s="486"/>
    </row>
    <row r="153" spans="1:25" s="458" customFormat="1" x14ac:dyDescent="0.2">
      <c r="A153" s="458">
        <v>21</v>
      </c>
      <c r="B153" s="487">
        <f t="shared" si="8"/>
        <v>0</v>
      </c>
      <c r="C153" s="488">
        <f t="shared" si="9"/>
        <v>0</v>
      </c>
      <c r="D153" s="457">
        <v>2147</v>
      </c>
      <c r="E153" s="456" t="str">
        <f>RIGHT('1500'!$AT$2,2)</f>
        <v>19</v>
      </c>
      <c r="F153" s="458" t="str">
        <f>'2147'!AC16</f>
        <v>KM</v>
      </c>
      <c r="G153" s="490" t="str">
        <f>IF( '2147'!AE16 = 0, "", '2147'!AE16)</f>
        <v/>
      </c>
      <c r="H153" s="486" t="s">
        <v>1748</v>
      </c>
      <c r="I153" s="490" t="str">
        <f>IF( '2147'!AO16 = 0, "", '2147'!AO16)</f>
        <v/>
      </c>
      <c r="J153" s="486" t="s">
        <v>1786</v>
      </c>
      <c r="K153" s="490" t="str">
        <f>IF( '2147'!AY16 = 0, "", '2147'!AY16)</f>
        <v/>
      </c>
      <c r="L153" s="486" t="s">
        <v>1824</v>
      </c>
      <c r="N153" s="486"/>
      <c r="P153" s="486"/>
      <c r="R153" s="486"/>
      <c r="T153" s="486"/>
      <c r="V153" s="486"/>
      <c r="W153" s="458">
        <f t="shared" si="10"/>
        <v>0</v>
      </c>
      <c r="Y153" s="486"/>
    </row>
    <row r="154" spans="1:25" s="458" customFormat="1" x14ac:dyDescent="0.2">
      <c r="A154" s="458">
        <v>21</v>
      </c>
      <c r="B154" s="487">
        <f t="shared" si="8"/>
        <v>0</v>
      </c>
      <c r="C154" s="488">
        <f t="shared" si="9"/>
        <v>0</v>
      </c>
      <c r="D154" s="457">
        <v>2147</v>
      </c>
      <c r="E154" s="456" t="str">
        <f>RIGHT('1500'!$AT$2,2)</f>
        <v>19</v>
      </c>
      <c r="F154" s="458" t="str">
        <f>'2147'!AC17</f>
        <v>KP</v>
      </c>
      <c r="G154" s="490" t="str">
        <f>IF( '2147'!AE17 = 0, "", '2147'!AE17)</f>
        <v/>
      </c>
      <c r="H154" s="486" t="s">
        <v>1749</v>
      </c>
      <c r="I154" s="490" t="str">
        <f>IF( '2147'!AO17 = 0, "", '2147'!AO17)</f>
        <v/>
      </c>
      <c r="J154" s="486" t="s">
        <v>1787</v>
      </c>
      <c r="K154" s="490" t="str">
        <f>IF( '2147'!AY17 = 0, "", '2147'!AY17)</f>
        <v/>
      </c>
      <c r="L154" s="486" t="s">
        <v>1825</v>
      </c>
      <c r="N154" s="486"/>
      <c r="P154" s="486"/>
      <c r="R154" s="486"/>
      <c r="T154" s="486"/>
      <c r="V154" s="486"/>
      <c r="W154" s="458">
        <f t="shared" si="10"/>
        <v>0</v>
      </c>
      <c r="Y154" s="486"/>
    </row>
    <row r="155" spans="1:25" s="458" customFormat="1" x14ac:dyDescent="0.2">
      <c r="A155" s="458">
        <v>21</v>
      </c>
      <c r="B155" s="487">
        <f t="shared" si="8"/>
        <v>0</v>
      </c>
      <c r="C155" s="488">
        <f t="shared" si="9"/>
        <v>0</v>
      </c>
      <c r="D155" s="457">
        <v>2147</v>
      </c>
      <c r="E155" s="456" t="str">
        <f>RIGHT('1500'!$AT$2,2)</f>
        <v>19</v>
      </c>
      <c r="F155" s="458" t="str">
        <f>'2147'!AC18</f>
        <v>KS</v>
      </c>
      <c r="G155" s="490" t="str">
        <f>IF( '2147'!AE18 = 0, "", '2147'!AE18)</f>
        <v/>
      </c>
      <c r="H155" s="486" t="s">
        <v>1750</v>
      </c>
      <c r="I155" s="490" t="str">
        <f>IF( '2147'!AO18 = 0, "", '2147'!AO18)</f>
        <v/>
      </c>
      <c r="J155" s="486" t="s">
        <v>1788</v>
      </c>
      <c r="K155" s="490" t="str">
        <f>IF( '2147'!AY18 = 0, "", '2147'!AY18)</f>
        <v/>
      </c>
      <c r="L155" s="486" t="s">
        <v>1826</v>
      </c>
      <c r="N155" s="486"/>
      <c r="P155" s="486"/>
      <c r="R155" s="486"/>
      <c r="T155" s="486"/>
      <c r="V155" s="486"/>
      <c r="W155" s="458">
        <f t="shared" si="10"/>
        <v>0</v>
      </c>
      <c r="Y155" s="486"/>
    </row>
    <row r="156" spans="1:25" s="458" customFormat="1" x14ac:dyDescent="0.2">
      <c r="A156" s="458">
        <v>21</v>
      </c>
      <c r="B156" s="487">
        <f t="shared" si="8"/>
        <v>0</v>
      </c>
      <c r="C156" s="488">
        <f t="shared" si="9"/>
        <v>0</v>
      </c>
      <c r="D156" s="457">
        <v>2147</v>
      </c>
      <c r="E156" s="456" t="str">
        <f>RIGHT('1500'!$AT$2,2)</f>
        <v>19</v>
      </c>
      <c r="F156" s="458" t="str">
        <f>'2147'!AC19</f>
        <v>KV</v>
      </c>
      <c r="G156" s="490" t="str">
        <f>IF( '2147'!AE19 = 0, "", '2147'!AE19)</f>
        <v/>
      </c>
      <c r="H156" s="486" t="s">
        <v>1751</v>
      </c>
      <c r="I156" s="490" t="str">
        <f>IF( '2147'!AO19 = 0, "", '2147'!AO19)</f>
        <v/>
      </c>
      <c r="J156" s="486" t="s">
        <v>1789</v>
      </c>
      <c r="K156" s="490" t="str">
        <f>IF( '2147'!AY19 = 0, "", '2147'!AY19)</f>
        <v/>
      </c>
      <c r="L156" s="486" t="s">
        <v>1827</v>
      </c>
      <c r="N156" s="486"/>
      <c r="P156" s="486"/>
      <c r="R156" s="486"/>
      <c r="T156" s="486"/>
      <c r="V156" s="486"/>
      <c r="W156" s="458">
        <f t="shared" si="10"/>
        <v>0</v>
      </c>
      <c r="Y156" s="486"/>
    </row>
    <row r="157" spans="1:25" s="458" customFormat="1" x14ac:dyDescent="0.2">
      <c r="A157" s="458">
        <v>21</v>
      </c>
      <c r="B157" s="487">
        <f t="shared" si="8"/>
        <v>0</v>
      </c>
      <c r="C157" s="488">
        <f t="shared" si="9"/>
        <v>0</v>
      </c>
      <c r="D157" s="457">
        <v>2147</v>
      </c>
      <c r="E157" s="456" t="str">
        <f>RIGHT('1500'!$AT$2,2)</f>
        <v>19</v>
      </c>
      <c r="F157" s="458" t="str">
        <f>'2147'!AC20</f>
        <v>KY</v>
      </c>
      <c r="G157" s="490" t="str">
        <f>IF( '2147'!AE20 = 0, "", '2147'!AE20)</f>
        <v/>
      </c>
      <c r="H157" s="486" t="s">
        <v>1752</v>
      </c>
      <c r="I157" s="490" t="str">
        <f>IF( '2147'!AO20 = 0, "", '2147'!AO20)</f>
        <v/>
      </c>
      <c r="J157" s="486" t="s">
        <v>1790</v>
      </c>
      <c r="K157" s="490" t="str">
        <f>IF( '2147'!AY20 = 0, "", '2147'!AY20)</f>
        <v/>
      </c>
      <c r="L157" s="486" t="s">
        <v>1828</v>
      </c>
      <c r="N157" s="486"/>
      <c r="P157" s="486"/>
      <c r="R157" s="486"/>
      <c r="T157" s="486"/>
      <c r="V157" s="486"/>
      <c r="W157" s="458">
        <f t="shared" si="10"/>
        <v>0</v>
      </c>
      <c r="Y157" s="486"/>
    </row>
    <row r="158" spans="1:25" s="458" customFormat="1" x14ac:dyDescent="0.2">
      <c r="A158" s="458">
        <v>21</v>
      </c>
      <c r="B158" s="487">
        <f t="shared" si="8"/>
        <v>0</v>
      </c>
      <c r="C158" s="488">
        <f t="shared" si="9"/>
        <v>0</v>
      </c>
      <c r="D158" s="457">
        <v>2147</v>
      </c>
      <c r="E158" s="456" t="str">
        <f>RIGHT('1500'!$AT$2,2)</f>
        <v>19</v>
      </c>
      <c r="F158" s="458" t="str">
        <f>'2147'!AC21</f>
        <v>LB</v>
      </c>
      <c r="G158" s="490" t="str">
        <f>IF( '2147'!AE21 = 0, "", '2147'!AE21)</f>
        <v/>
      </c>
      <c r="H158" s="486" t="s">
        <v>1753</v>
      </c>
      <c r="I158" s="490" t="str">
        <f>IF( '2147'!AO21 = 0, "", '2147'!AO21)</f>
        <v/>
      </c>
      <c r="J158" s="486" t="s">
        <v>1791</v>
      </c>
      <c r="K158" s="490" t="str">
        <f>IF( '2147'!AY21 = 0, "", '2147'!AY21)</f>
        <v/>
      </c>
      <c r="L158" s="486" t="s">
        <v>1829</v>
      </c>
      <c r="N158" s="486"/>
      <c r="P158" s="486"/>
      <c r="R158" s="486"/>
      <c r="T158" s="486"/>
      <c r="V158" s="486"/>
      <c r="W158" s="458">
        <f t="shared" si="10"/>
        <v>0</v>
      </c>
      <c r="Y158" s="486"/>
    </row>
    <row r="159" spans="1:25" s="458" customFormat="1" x14ac:dyDescent="0.2">
      <c r="A159" s="458">
        <v>21</v>
      </c>
      <c r="B159" s="487">
        <f t="shared" si="8"/>
        <v>0</v>
      </c>
      <c r="C159" s="488">
        <f t="shared" si="9"/>
        <v>0</v>
      </c>
      <c r="D159" s="457">
        <v>2147</v>
      </c>
      <c r="E159" s="456" t="str">
        <f>RIGHT('1500'!$AT$2,2)</f>
        <v>19</v>
      </c>
      <c r="F159" s="458" t="str">
        <f>'2147'!AC22</f>
        <v>LE</v>
      </c>
      <c r="G159" s="490" t="str">
        <f>IF( '2147'!AE22 = 0, "", '2147'!AE22)</f>
        <v/>
      </c>
      <c r="H159" s="486" t="s">
        <v>1754</v>
      </c>
      <c r="I159" s="490" t="str">
        <f>IF( '2147'!AO22 = 0, "", '2147'!AO22)</f>
        <v/>
      </c>
      <c r="J159" s="486" t="s">
        <v>1792</v>
      </c>
      <c r="K159" s="490" t="str">
        <f>IF( '2147'!AY22 = 0, "", '2147'!AY22)</f>
        <v/>
      </c>
      <c r="L159" s="486" t="s">
        <v>1830</v>
      </c>
      <c r="N159" s="486"/>
      <c r="P159" s="486"/>
      <c r="R159" s="486"/>
      <c r="T159" s="486"/>
      <c r="V159" s="486"/>
      <c r="W159" s="458">
        <f t="shared" si="10"/>
        <v>0</v>
      </c>
      <c r="Y159" s="486"/>
    </row>
    <row r="160" spans="1:25" s="458" customFormat="1" x14ac:dyDescent="0.2">
      <c r="A160" s="458">
        <v>21</v>
      </c>
      <c r="B160" s="487">
        <f t="shared" si="8"/>
        <v>0</v>
      </c>
      <c r="C160" s="488">
        <f t="shared" si="9"/>
        <v>0</v>
      </c>
      <c r="D160" s="457">
        <v>2147</v>
      </c>
      <c r="E160" s="456" t="str">
        <f>RIGHT('1500'!$AT$2,2)</f>
        <v>19</v>
      </c>
      <c r="F160" s="458" t="str">
        <f>'2147'!AC23</f>
        <v>LH</v>
      </c>
      <c r="G160" s="490" t="str">
        <f>IF( '2147'!AE23 = 0, "", '2147'!AE23)</f>
        <v/>
      </c>
      <c r="H160" s="486" t="s">
        <v>1755</v>
      </c>
      <c r="I160" s="490" t="str">
        <f>IF( '2147'!AO23 = 0, "", '2147'!AO23)</f>
        <v/>
      </c>
      <c r="J160" s="486" t="s">
        <v>1793</v>
      </c>
      <c r="K160" s="490" t="str">
        <f>IF( '2147'!AY23 = 0, "", '2147'!AY23)</f>
        <v/>
      </c>
      <c r="L160" s="486" t="s">
        <v>1831</v>
      </c>
      <c r="N160" s="486"/>
      <c r="P160" s="486"/>
      <c r="R160" s="486"/>
      <c r="T160" s="486"/>
      <c r="V160" s="486"/>
      <c r="W160" s="458">
        <f t="shared" si="10"/>
        <v>0</v>
      </c>
      <c r="Y160" s="486"/>
    </row>
    <row r="161" spans="1:25" s="458" customFormat="1" x14ac:dyDescent="0.2">
      <c r="A161" s="458">
        <v>21</v>
      </c>
      <c r="B161" s="487">
        <f t="shared" si="8"/>
        <v>0</v>
      </c>
      <c r="C161" s="488">
        <f t="shared" si="9"/>
        <v>0</v>
      </c>
      <c r="D161" s="457">
        <v>2147</v>
      </c>
      <c r="E161" s="456" t="str">
        <f>RIGHT('1500'!$AT$2,2)</f>
        <v>19</v>
      </c>
      <c r="F161" s="458" t="str">
        <f>'2147'!AC24</f>
        <v>LK</v>
      </c>
      <c r="G161" s="490" t="str">
        <f>IF( '2147'!AE24 = 0, "", '2147'!AE24)</f>
        <v/>
      </c>
      <c r="H161" s="486" t="s">
        <v>1756</v>
      </c>
      <c r="I161" s="490" t="str">
        <f>IF( '2147'!AO24 = 0, "", '2147'!AO24)</f>
        <v/>
      </c>
      <c r="J161" s="486" t="s">
        <v>1794</v>
      </c>
      <c r="K161" s="490" t="str">
        <f>IF( '2147'!AY24 = 0, "", '2147'!AY24)</f>
        <v/>
      </c>
      <c r="L161" s="486" t="s">
        <v>1832</v>
      </c>
      <c r="N161" s="486"/>
      <c r="P161" s="486"/>
      <c r="R161" s="486"/>
      <c r="T161" s="486"/>
      <c r="V161" s="486"/>
      <c r="W161" s="458">
        <f t="shared" si="10"/>
        <v>0</v>
      </c>
      <c r="Y161" s="486"/>
    </row>
    <row r="162" spans="1:25" s="458" customFormat="1" x14ac:dyDescent="0.2">
      <c r="A162" s="458">
        <v>21</v>
      </c>
      <c r="B162" s="487">
        <f t="shared" si="8"/>
        <v>0</v>
      </c>
      <c r="C162" s="488">
        <f t="shared" si="9"/>
        <v>0</v>
      </c>
      <c r="D162" s="457">
        <v>2147</v>
      </c>
      <c r="E162" s="456" t="str">
        <f>RIGHT('1500'!$AT$2,2)</f>
        <v>19</v>
      </c>
      <c r="F162" s="458" t="str">
        <f>'2147'!AC25</f>
        <v>LN</v>
      </c>
      <c r="G162" s="490" t="str">
        <f>IF( '2147'!AE25 = 0, "", '2147'!AE25)</f>
        <v/>
      </c>
      <c r="H162" s="486" t="s">
        <v>1757</v>
      </c>
      <c r="I162" s="490" t="str">
        <f>IF( '2147'!AO25 = 0, "", '2147'!AO25)</f>
        <v/>
      </c>
      <c r="J162" s="486" t="s">
        <v>1795</v>
      </c>
      <c r="K162" s="490" t="str">
        <f>IF( '2147'!AY25 = 0, "", '2147'!AY25)</f>
        <v/>
      </c>
      <c r="L162" s="486" t="s">
        <v>1833</v>
      </c>
      <c r="N162" s="486"/>
      <c r="P162" s="486"/>
      <c r="R162" s="486"/>
      <c r="T162" s="486"/>
      <c r="V162" s="486"/>
      <c r="W162" s="458">
        <f t="shared" si="10"/>
        <v>0</v>
      </c>
      <c r="Y162" s="486"/>
    </row>
    <row r="163" spans="1:25" s="458" customFormat="1" x14ac:dyDescent="0.2">
      <c r="A163" s="458">
        <v>21</v>
      </c>
      <c r="B163" s="487">
        <f t="shared" si="8"/>
        <v>0</v>
      </c>
      <c r="C163" s="488">
        <f t="shared" si="9"/>
        <v>0</v>
      </c>
      <c r="D163" s="457">
        <v>2147</v>
      </c>
      <c r="E163" s="456" t="str">
        <f>RIGHT('1500'!$AT$2,2)</f>
        <v>19</v>
      </c>
      <c r="F163" s="458" t="str">
        <f>'2147'!AC26</f>
        <v>LQ</v>
      </c>
      <c r="G163" s="490" t="str">
        <f>IF( '2147'!AE26 = 0, "", '2147'!AE26)</f>
        <v/>
      </c>
      <c r="H163" s="486" t="s">
        <v>1758</v>
      </c>
      <c r="I163" s="490" t="str">
        <f>IF( '2147'!AO26 = 0, "", '2147'!AO26)</f>
        <v/>
      </c>
      <c r="J163" s="486" t="s">
        <v>1796</v>
      </c>
      <c r="K163" s="490" t="str">
        <f>IF( '2147'!AY26 = 0, "", '2147'!AY26)</f>
        <v/>
      </c>
      <c r="L163" s="486" t="s">
        <v>1834</v>
      </c>
      <c r="N163" s="486"/>
      <c r="P163" s="486"/>
      <c r="R163" s="486"/>
      <c r="T163" s="486"/>
      <c r="V163" s="486"/>
      <c r="W163" s="458">
        <f t="shared" si="10"/>
        <v>0</v>
      </c>
      <c r="Y163" s="486"/>
    </row>
    <row r="164" spans="1:25" s="458" customFormat="1" x14ac:dyDescent="0.2">
      <c r="A164" s="458">
        <v>21</v>
      </c>
      <c r="B164" s="487">
        <f t="shared" si="8"/>
        <v>0</v>
      </c>
      <c r="C164" s="488">
        <f t="shared" si="9"/>
        <v>0</v>
      </c>
      <c r="D164" s="457">
        <v>2147</v>
      </c>
      <c r="E164" s="456" t="str">
        <f>RIGHT('1500'!$AT$2,2)</f>
        <v>19</v>
      </c>
      <c r="F164" s="458" t="str">
        <f>'2147'!AC27</f>
        <v>LT</v>
      </c>
      <c r="G164" s="490" t="str">
        <f>IF( '2147'!AE27 = 0, "", '2147'!AE27)</f>
        <v/>
      </c>
      <c r="H164" s="486" t="s">
        <v>1759</v>
      </c>
      <c r="I164" s="490" t="str">
        <f>IF( '2147'!AO27 = 0, "", '2147'!AO27)</f>
        <v/>
      </c>
      <c r="J164" s="486" t="s">
        <v>1797</v>
      </c>
      <c r="K164" s="490" t="str">
        <f>IF( '2147'!AY27 = 0, "", '2147'!AY27)</f>
        <v/>
      </c>
      <c r="L164" s="486" t="s">
        <v>1835</v>
      </c>
      <c r="N164" s="486"/>
      <c r="P164" s="486"/>
      <c r="R164" s="486"/>
      <c r="T164" s="486"/>
      <c r="V164" s="486"/>
      <c r="W164" s="458">
        <f t="shared" si="10"/>
        <v>0</v>
      </c>
      <c r="Y164" s="486"/>
    </row>
    <row r="165" spans="1:25" s="458" customFormat="1" x14ac:dyDescent="0.2">
      <c r="A165" s="458">
        <v>21</v>
      </c>
      <c r="B165" s="487">
        <f t="shared" si="8"/>
        <v>0</v>
      </c>
      <c r="C165" s="488">
        <f t="shared" si="9"/>
        <v>0</v>
      </c>
      <c r="D165" s="457">
        <v>2147</v>
      </c>
      <c r="E165" s="456" t="str">
        <f>RIGHT('1500'!$AT$2,2)</f>
        <v>19</v>
      </c>
      <c r="F165" s="458" t="str">
        <f>'2147'!AC28</f>
        <v>LW</v>
      </c>
      <c r="G165" s="490" t="str">
        <f>IF( '2147'!AE28 = 0, "", '2147'!AE28)</f>
        <v/>
      </c>
      <c r="H165" s="486" t="s">
        <v>1760</v>
      </c>
      <c r="I165" s="490" t="str">
        <f>IF( '2147'!AO28 = 0, "", '2147'!AO28)</f>
        <v/>
      </c>
      <c r="J165" s="486" t="s">
        <v>1798</v>
      </c>
      <c r="K165" s="490" t="str">
        <f>IF( '2147'!AY28 = 0, "", '2147'!AY28)</f>
        <v/>
      </c>
      <c r="L165" s="486" t="s">
        <v>1836</v>
      </c>
      <c r="N165" s="486"/>
      <c r="P165" s="486"/>
      <c r="R165" s="486"/>
      <c r="T165" s="486"/>
      <c r="V165" s="486"/>
      <c r="W165" s="458">
        <f t="shared" si="10"/>
        <v>0</v>
      </c>
      <c r="Y165" s="486"/>
    </row>
    <row r="166" spans="1:25" s="458" customFormat="1" x14ac:dyDescent="0.2">
      <c r="A166" s="458">
        <v>21</v>
      </c>
      <c r="B166" s="487">
        <f t="shared" si="8"/>
        <v>0</v>
      </c>
      <c r="C166" s="488">
        <f t="shared" si="9"/>
        <v>0</v>
      </c>
      <c r="D166" s="457">
        <v>2147</v>
      </c>
      <c r="E166" s="456" t="str">
        <f>RIGHT('1500'!$AT$2,2)</f>
        <v>19</v>
      </c>
      <c r="F166" s="458" t="str">
        <f>'2147'!AC29</f>
        <v>LZ</v>
      </c>
      <c r="G166" s="490" t="str">
        <f>IF( '2147'!AE29 = 0, "", '2147'!AE29)</f>
        <v/>
      </c>
      <c r="H166" s="486" t="s">
        <v>1761</v>
      </c>
      <c r="I166" s="490" t="str">
        <f>IF( '2147'!AO29 = 0, "", '2147'!AO29)</f>
        <v/>
      </c>
      <c r="J166" s="486" t="s">
        <v>1799</v>
      </c>
      <c r="K166" s="490" t="str">
        <f>IF( '2147'!AY29 = 0, "", '2147'!AY29)</f>
        <v/>
      </c>
      <c r="L166" s="486" t="s">
        <v>1837</v>
      </c>
      <c r="N166" s="486"/>
      <c r="P166" s="486"/>
      <c r="R166" s="486"/>
      <c r="T166" s="486"/>
      <c r="V166" s="486"/>
      <c r="W166" s="458">
        <f t="shared" si="10"/>
        <v>0</v>
      </c>
      <c r="Y166" s="486"/>
    </row>
    <row r="167" spans="1:25" s="458" customFormat="1" x14ac:dyDescent="0.2">
      <c r="A167" s="458">
        <v>21</v>
      </c>
      <c r="B167" s="487">
        <f t="shared" si="8"/>
        <v>0</v>
      </c>
      <c r="C167" s="488">
        <f t="shared" si="9"/>
        <v>0</v>
      </c>
      <c r="D167" s="457">
        <v>2147</v>
      </c>
      <c r="E167" s="456" t="str">
        <f>RIGHT('1500'!$AT$2,2)</f>
        <v>19</v>
      </c>
      <c r="F167" s="458" t="str">
        <f>'2147'!AC30</f>
        <v>OG</v>
      </c>
      <c r="G167" s="490" t="str">
        <f>IF( '2147'!AE30 = 0, "", '2147'!AE30)</f>
        <v/>
      </c>
      <c r="H167" s="486" t="s">
        <v>1762</v>
      </c>
      <c r="I167" s="490" t="str">
        <f>IF( '2147'!AO30 = 0, "", '2147'!AO30)</f>
        <v/>
      </c>
      <c r="J167" s="486" t="s">
        <v>1800</v>
      </c>
      <c r="K167" s="490" t="str">
        <f>IF( '2147'!AY30 = 0, "", '2147'!AY30)</f>
        <v/>
      </c>
      <c r="L167" s="486" t="s">
        <v>1838</v>
      </c>
      <c r="N167" s="486"/>
      <c r="P167" s="486"/>
      <c r="R167" s="486"/>
      <c r="T167" s="486"/>
      <c r="V167" s="486"/>
      <c r="W167" s="458">
        <f t="shared" si="10"/>
        <v>0</v>
      </c>
      <c r="Y167" s="486"/>
    </row>
    <row r="168" spans="1:25" s="458" customFormat="1" x14ac:dyDescent="0.2">
      <c r="A168" s="458">
        <v>21</v>
      </c>
      <c r="B168" s="487">
        <f t="shared" si="8"/>
        <v>0</v>
      </c>
      <c r="C168" s="488">
        <f t="shared" si="9"/>
        <v>0</v>
      </c>
      <c r="D168" s="457">
        <v>2147</v>
      </c>
      <c r="E168" s="456" t="str">
        <f>RIGHT('1500'!$AT$2,2)</f>
        <v>19</v>
      </c>
      <c r="F168" s="458" t="str">
        <f>'2147'!AC35</f>
        <v>MC</v>
      </c>
      <c r="G168" s="490" t="str">
        <f>IF( '2147'!U35 = 0, "", '2147'!U35)</f>
        <v/>
      </c>
      <c r="H168" s="486" t="s">
        <v>1763</v>
      </c>
      <c r="I168" s="490" t="str">
        <f>IF( '2147'!AE35 = 0, "", '2147'!AE35)</f>
        <v/>
      </c>
      <c r="J168" s="486" t="s">
        <v>1801</v>
      </c>
      <c r="K168" s="490" t="str">
        <f>IF( '2147'!AO35 = 0, "", '2147'!AO35)</f>
        <v/>
      </c>
      <c r="L168" s="486" t="s">
        <v>1839</v>
      </c>
      <c r="M168" s="490" t="str">
        <f>IF( '2147'!AY35 = 0, "", '2147'!AY35)</f>
        <v/>
      </c>
      <c r="N168" s="486" t="s">
        <v>1858</v>
      </c>
      <c r="P168" s="486"/>
      <c r="R168" s="486"/>
      <c r="T168" s="486"/>
      <c r="V168" s="486"/>
      <c r="W168" s="458">
        <f t="shared" si="10"/>
        <v>0</v>
      </c>
      <c r="Y168" s="486"/>
    </row>
    <row r="169" spans="1:25" s="458" customFormat="1" x14ac:dyDescent="0.2">
      <c r="A169" s="458">
        <v>21</v>
      </c>
      <c r="B169" s="487">
        <f t="shared" si="8"/>
        <v>0</v>
      </c>
      <c r="C169" s="488">
        <f t="shared" si="9"/>
        <v>0</v>
      </c>
      <c r="D169" s="457">
        <v>2147</v>
      </c>
      <c r="E169" s="456" t="str">
        <f>RIGHT('1500'!$AT$2,2)</f>
        <v>19</v>
      </c>
      <c r="F169" s="458" t="str">
        <f>'2147'!AC36</f>
        <v>MF</v>
      </c>
      <c r="G169" s="490" t="str">
        <f>IF( '2147'!U36 = 0, "", '2147'!U36)</f>
        <v/>
      </c>
      <c r="H169" s="486" t="s">
        <v>1764</v>
      </c>
      <c r="I169" s="490" t="str">
        <f>IF( '2147'!AE36 = 0, "", '2147'!AE36)</f>
        <v/>
      </c>
      <c r="J169" s="486" t="s">
        <v>1802</v>
      </c>
      <c r="K169" s="490" t="str">
        <f>IF( '2147'!AO36 = 0, "", '2147'!AO36)</f>
        <v/>
      </c>
      <c r="L169" s="486" t="s">
        <v>1840</v>
      </c>
      <c r="M169" s="490" t="str">
        <f>IF( '2147'!AY36 = 0, "", '2147'!AY36)</f>
        <v/>
      </c>
      <c r="N169" s="486" t="s">
        <v>1859</v>
      </c>
      <c r="P169" s="486"/>
      <c r="R169" s="486"/>
      <c r="T169" s="486"/>
      <c r="V169" s="486"/>
      <c r="W169" s="458">
        <f t="shared" si="10"/>
        <v>0</v>
      </c>
      <c r="Y169" s="486"/>
    </row>
    <row r="170" spans="1:25" s="458" customFormat="1" x14ac:dyDescent="0.2">
      <c r="A170" s="458">
        <v>21</v>
      </c>
      <c r="B170" s="487">
        <f t="shared" si="8"/>
        <v>0</v>
      </c>
      <c r="C170" s="488">
        <f t="shared" si="9"/>
        <v>0</v>
      </c>
      <c r="D170" s="457">
        <v>2147</v>
      </c>
      <c r="E170" s="456" t="str">
        <f>RIGHT('1500'!$AT$2,2)</f>
        <v>19</v>
      </c>
      <c r="F170" s="458" t="str">
        <f>'2147'!AC38</f>
        <v>MI</v>
      </c>
      <c r="G170" s="490" t="str">
        <f>IF( '2147'!U38 = 0, "", '2147'!U38)</f>
        <v/>
      </c>
      <c r="H170" s="486" t="s">
        <v>1765</v>
      </c>
      <c r="I170" s="490" t="str">
        <f>IF( '2147'!AE38 = 0, "", '2147'!AE38)</f>
        <v/>
      </c>
      <c r="J170" s="486" t="s">
        <v>1803</v>
      </c>
      <c r="K170" s="490" t="str">
        <f>IF( '2147'!AO38 = 0, "", '2147'!AO38)</f>
        <v/>
      </c>
      <c r="L170" s="486" t="s">
        <v>1841</v>
      </c>
      <c r="M170" s="490" t="str">
        <f>IF( '2147'!AY38 = 0, "", '2147'!AY38)</f>
        <v/>
      </c>
      <c r="N170" s="486" t="s">
        <v>1860</v>
      </c>
      <c r="P170" s="486"/>
      <c r="R170" s="486"/>
      <c r="T170" s="486"/>
      <c r="V170" s="486"/>
      <c r="W170" s="458">
        <f t="shared" si="10"/>
        <v>0</v>
      </c>
      <c r="Y170" s="486"/>
    </row>
    <row r="171" spans="1:25" s="458" customFormat="1" x14ac:dyDescent="0.2">
      <c r="A171" s="458">
        <v>21</v>
      </c>
      <c r="B171" s="487">
        <f t="shared" si="8"/>
        <v>0</v>
      </c>
      <c r="C171" s="488">
        <f t="shared" si="9"/>
        <v>0</v>
      </c>
      <c r="D171" s="457">
        <v>2147</v>
      </c>
      <c r="E171" s="456" t="str">
        <f>RIGHT('1500'!$AT$2,2)</f>
        <v>19</v>
      </c>
      <c r="F171" s="458" t="str">
        <f>'2147'!AC39</f>
        <v>ML</v>
      </c>
      <c r="G171" s="490" t="str">
        <f>IF( '2147'!U39 = 0, "", '2147'!U39)</f>
        <v/>
      </c>
      <c r="H171" s="486" t="s">
        <v>1766</v>
      </c>
      <c r="I171" s="490" t="str">
        <f>IF( '2147'!AE39 = 0, "", '2147'!AE39)</f>
        <v/>
      </c>
      <c r="J171" s="486" t="s">
        <v>1804</v>
      </c>
      <c r="K171" s="490" t="str">
        <f>IF( '2147'!AO39 = 0, "", '2147'!AO39)</f>
        <v/>
      </c>
      <c r="L171" s="486" t="s">
        <v>1842</v>
      </c>
      <c r="M171" s="490" t="str">
        <f>IF( '2147'!AY39 = 0, "", '2147'!AY39)</f>
        <v/>
      </c>
      <c r="N171" s="486" t="s">
        <v>1861</v>
      </c>
      <c r="P171" s="486"/>
      <c r="R171" s="486"/>
      <c r="T171" s="486"/>
      <c r="V171" s="486"/>
      <c r="W171" s="458">
        <f t="shared" si="10"/>
        <v>0</v>
      </c>
      <c r="Y171" s="486"/>
    </row>
    <row r="172" spans="1:25" s="458" customFormat="1" x14ac:dyDescent="0.2">
      <c r="A172" s="458">
        <v>21</v>
      </c>
      <c r="B172" s="487">
        <f t="shared" si="8"/>
        <v>0</v>
      </c>
      <c r="C172" s="488">
        <f t="shared" si="9"/>
        <v>0</v>
      </c>
      <c r="D172" s="457">
        <v>2147</v>
      </c>
      <c r="E172" s="456" t="str">
        <f>RIGHT('1500'!$AT$2,2)</f>
        <v>19</v>
      </c>
      <c r="F172" s="458" t="str">
        <f>'2147'!AC40</f>
        <v>MP</v>
      </c>
      <c r="G172" s="490" t="str">
        <f>IF( '2147'!U40 = 0, "", '2147'!U40)</f>
        <v/>
      </c>
      <c r="H172" s="486" t="s">
        <v>1767</v>
      </c>
      <c r="I172" s="490" t="str">
        <f>IF( '2147'!AE40 = 0, "", '2147'!AE40)</f>
        <v/>
      </c>
      <c r="J172" s="486" t="s">
        <v>1805</v>
      </c>
      <c r="K172" s="490" t="str">
        <f>IF( '2147'!AO40 = 0, "", '2147'!AO40)</f>
        <v/>
      </c>
      <c r="L172" s="486" t="s">
        <v>1843</v>
      </c>
      <c r="M172" s="490" t="str">
        <f>IF( '2147'!AY40 = 0, "", '2147'!AY40)</f>
        <v/>
      </c>
      <c r="N172" s="486" t="s">
        <v>1862</v>
      </c>
      <c r="P172" s="486"/>
      <c r="R172" s="486"/>
      <c r="T172" s="486"/>
      <c r="V172" s="486"/>
      <c r="W172" s="458">
        <f t="shared" si="10"/>
        <v>0</v>
      </c>
      <c r="Y172" s="486"/>
    </row>
    <row r="173" spans="1:25" s="458" customFormat="1" x14ac:dyDescent="0.2">
      <c r="A173" s="458">
        <v>21</v>
      </c>
      <c r="B173" s="487">
        <f t="shared" si="8"/>
        <v>0</v>
      </c>
      <c r="C173" s="488">
        <f t="shared" si="9"/>
        <v>0</v>
      </c>
      <c r="D173" s="457">
        <v>2147</v>
      </c>
      <c r="E173" s="456" t="str">
        <f>RIGHT('1500'!$AT$2,2)</f>
        <v>19</v>
      </c>
      <c r="F173" s="458" t="str">
        <f>'2147'!AC41</f>
        <v>MS</v>
      </c>
      <c r="G173" s="490" t="str">
        <f>IF( '2147'!U41 = 0, "", '2147'!U41)</f>
        <v/>
      </c>
      <c r="H173" s="486" t="s">
        <v>1768</v>
      </c>
      <c r="I173" s="490" t="str">
        <f>IF( '2147'!AE41 = 0, "", '2147'!AE41)</f>
        <v/>
      </c>
      <c r="J173" s="486" t="s">
        <v>1806</v>
      </c>
      <c r="K173" s="490" t="str">
        <f>IF( '2147'!AO41 = 0, "", '2147'!AO41)</f>
        <v/>
      </c>
      <c r="L173" s="486" t="s">
        <v>1844</v>
      </c>
      <c r="M173" s="490" t="str">
        <f>IF( '2147'!AY41 = 0, "", '2147'!AY41)</f>
        <v/>
      </c>
      <c r="N173" s="486" t="s">
        <v>1863</v>
      </c>
      <c r="P173" s="486"/>
      <c r="R173" s="486"/>
      <c r="T173" s="486"/>
      <c r="V173" s="486"/>
      <c r="W173" s="458">
        <f t="shared" si="10"/>
        <v>0</v>
      </c>
      <c r="Y173" s="486"/>
    </row>
    <row r="174" spans="1:25" s="458" customFormat="1" x14ac:dyDescent="0.2">
      <c r="A174" s="458">
        <v>21</v>
      </c>
      <c r="B174" s="487">
        <f t="shared" si="8"/>
        <v>0</v>
      </c>
      <c r="C174" s="488">
        <f t="shared" si="9"/>
        <v>0</v>
      </c>
      <c r="D174" s="457">
        <v>2147</v>
      </c>
      <c r="E174" s="456" t="str">
        <f>RIGHT('1500'!$AT$2,2)</f>
        <v>19</v>
      </c>
      <c r="F174" s="458" t="str">
        <f>'2147'!AC42</f>
        <v>MV</v>
      </c>
      <c r="G174" s="490" t="str">
        <f>IF( '2147'!U42 = 0, "", '2147'!U42)</f>
        <v/>
      </c>
      <c r="H174" s="486" t="s">
        <v>1769</v>
      </c>
      <c r="I174" s="490" t="str">
        <f>IF( '2147'!AE42 = 0, "", '2147'!AE42)</f>
        <v/>
      </c>
      <c r="J174" s="486" t="s">
        <v>1807</v>
      </c>
      <c r="K174" s="490" t="str">
        <f>IF( '2147'!AO42 = 0, "", '2147'!AO42)</f>
        <v/>
      </c>
      <c r="L174" s="486" t="s">
        <v>1845</v>
      </c>
      <c r="M174" s="490" t="str">
        <f>IF( '2147'!AY42 = 0, "", '2147'!AY42)</f>
        <v/>
      </c>
      <c r="N174" s="486" t="s">
        <v>1864</v>
      </c>
      <c r="P174" s="486"/>
      <c r="R174" s="486"/>
      <c r="T174" s="486"/>
      <c r="V174" s="486"/>
      <c r="W174" s="458">
        <f t="shared" si="10"/>
        <v>0</v>
      </c>
      <c r="Y174" s="486"/>
    </row>
    <row r="175" spans="1:25" s="458" customFormat="1" x14ac:dyDescent="0.2">
      <c r="A175" s="458">
        <v>21</v>
      </c>
      <c r="B175" s="487">
        <f t="shared" si="8"/>
        <v>0</v>
      </c>
      <c r="C175" s="488">
        <f t="shared" si="9"/>
        <v>0</v>
      </c>
      <c r="D175" s="457">
        <v>2147</v>
      </c>
      <c r="E175" s="456" t="str">
        <f>RIGHT('1500'!$AT$2,2)</f>
        <v>19</v>
      </c>
      <c r="F175" s="458" t="str">
        <f>'2147'!AC43</f>
        <v>MY</v>
      </c>
      <c r="G175" s="490" t="str">
        <f>IF( '2147'!U43 = 0, "", '2147'!U43)</f>
        <v/>
      </c>
      <c r="H175" s="486" t="s">
        <v>1770</v>
      </c>
      <c r="I175" s="490" t="str">
        <f>IF( '2147'!AE43 = 0, "", '2147'!AE43)</f>
        <v/>
      </c>
      <c r="J175" s="486" t="s">
        <v>1808</v>
      </c>
      <c r="K175" s="490" t="str">
        <f>IF( '2147'!AO43 = 0, "", '2147'!AO43)</f>
        <v/>
      </c>
      <c r="L175" s="486" t="s">
        <v>1846</v>
      </c>
      <c r="M175" s="490" t="str">
        <f>IF( '2147'!AY43 = 0, "", '2147'!AY43)</f>
        <v/>
      </c>
      <c r="N175" s="486" t="s">
        <v>1865</v>
      </c>
      <c r="P175" s="486"/>
      <c r="R175" s="486"/>
      <c r="T175" s="486"/>
      <c r="V175" s="486"/>
      <c r="W175" s="458">
        <f t="shared" si="10"/>
        <v>0</v>
      </c>
      <c r="Y175" s="486"/>
    </row>
    <row r="176" spans="1:25" s="458" customFormat="1" x14ac:dyDescent="0.2">
      <c r="A176" s="458">
        <v>21</v>
      </c>
      <c r="B176" s="487">
        <f t="shared" si="8"/>
        <v>0</v>
      </c>
      <c r="C176" s="488">
        <f t="shared" si="9"/>
        <v>0</v>
      </c>
      <c r="D176" s="457">
        <v>2147</v>
      </c>
      <c r="E176" s="456" t="str">
        <f>RIGHT('1500'!$AT$2,2)</f>
        <v>19</v>
      </c>
      <c r="F176" s="458" t="str">
        <f>'2147'!AC44</f>
        <v>NB</v>
      </c>
      <c r="G176" s="490" t="str">
        <f>IF( '2147'!U44 = 0, "", '2147'!U44)</f>
        <v/>
      </c>
      <c r="H176" s="486" t="s">
        <v>1771</v>
      </c>
      <c r="I176" s="490" t="str">
        <f>IF( '2147'!AE44 = 0, "", '2147'!AE44)</f>
        <v/>
      </c>
      <c r="J176" s="486" t="s">
        <v>1809</v>
      </c>
      <c r="K176" s="490" t="str">
        <f>IF( '2147'!AO44 = 0, "", '2147'!AO44)</f>
        <v/>
      </c>
      <c r="L176" s="486" t="s">
        <v>1847</v>
      </c>
      <c r="M176" s="490" t="str">
        <f>IF( '2147'!AY44 = 0, "", '2147'!AY44)</f>
        <v/>
      </c>
      <c r="N176" s="486" t="s">
        <v>1866</v>
      </c>
      <c r="P176" s="486"/>
      <c r="R176" s="486"/>
      <c r="T176" s="486"/>
      <c r="V176" s="486"/>
      <c r="W176" s="458">
        <f t="shared" si="10"/>
        <v>0</v>
      </c>
      <c r="Y176" s="486"/>
    </row>
    <row r="177" spans="1:25" s="458" customFormat="1" x14ac:dyDescent="0.2">
      <c r="A177" s="458">
        <v>21</v>
      </c>
      <c r="B177" s="487">
        <f t="shared" si="8"/>
        <v>0</v>
      </c>
      <c r="C177" s="488">
        <f t="shared" si="9"/>
        <v>0</v>
      </c>
      <c r="D177" s="457">
        <v>2147</v>
      </c>
      <c r="E177" s="456" t="str">
        <f>RIGHT('1500'!$AT$2,2)</f>
        <v>19</v>
      </c>
      <c r="F177" s="458" t="str">
        <f>'2147'!AC45</f>
        <v>NE</v>
      </c>
      <c r="G177" s="490" t="str">
        <f>IF( '2147'!U45 = 0, "", '2147'!U45)</f>
        <v/>
      </c>
      <c r="H177" s="486" t="s">
        <v>1772</v>
      </c>
      <c r="I177" s="490" t="str">
        <f>IF( '2147'!AE45 = 0, "", '2147'!AE45)</f>
        <v/>
      </c>
      <c r="J177" s="486" t="s">
        <v>1810</v>
      </c>
      <c r="K177" s="490" t="str">
        <f>IF( '2147'!AO45 = 0, "", '2147'!AO45)</f>
        <v/>
      </c>
      <c r="L177" s="486" t="s">
        <v>1848</v>
      </c>
      <c r="M177" s="490" t="str">
        <f>IF( '2147'!AY45 = 0, "", '2147'!AY45)</f>
        <v/>
      </c>
      <c r="N177" s="486" t="s">
        <v>1867</v>
      </c>
      <c r="P177" s="486"/>
      <c r="R177" s="486"/>
      <c r="T177" s="486"/>
      <c r="V177" s="486"/>
      <c r="W177" s="458">
        <f t="shared" si="10"/>
        <v>0</v>
      </c>
      <c r="Y177" s="486"/>
    </row>
    <row r="178" spans="1:25" s="458" customFormat="1" x14ac:dyDescent="0.2">
      <c r="A178" s="458">
        <v>21</v>
      </c>
      <c r="B178" s="487">
        <f t="shared" si="8"/>
        <v>0</v>
      </c>
      <c r="C178" s="488">
        <f t="shared" si="9"/>
        <v>0</v>
      </c>
      <c r="D178" s="457">
        <v>2147</v>
      </c>
      <c r="E178" s="456" t="str">
        <f>RIGHT('1500'!$AT$2,2)</f>
        <v>19</v>
      </c>
      <c r="F178" s="458" t="str">
        <f>'2147'!AC46</f>
        <v>NH</v>
      </c>
      <c r="G178" s="490" t="str">
        <f>IF( '2147'!U46 = 0, "", '2147'!U46)</f>
        <v/>
      </c>
      <c r="H178" s="486" t="s">
        <v>1773</v>
      </c>
      <c r="I178" s="490" t="str">
        <f>IF( '2147'!AE46 = 0, "", '2147'!AE46)</f>
        <v/>
      </c>
      <c r="J178" s="486" t="s">
        <v>1811</v>
      </c>
      <c r="K178" s="490" t="str">
        <f>IF( '2147'!AO46 = 0, "", '2147'!AO46)</f>
        <v/>
      </c>
      <c r="L178" s="486" t="s">
        <v>1849</v>
      </c>
      <c r="M178" s="490" t="str">
        <f>IF( '2147'!AY46 = 0, "", '2147'!AY46)</f>
        <v/>
      </c>
      <c r="N178" s="486" t="s">
        <v>1868</v>
      </c>
      <c r="P178" s="486"/>
      <c r="R178" s="486"/>
      <c r="T178" s="486"/>
      <c r="V178" s="486"/>
      <c r="W178" s="458">
        <f t="shared" si="10"/>
        <v>0</v>
      </c>
      <c r="Y178" s="486"/>
    </row>
    <row r="179" spans="1:25" s="458" customFormat="1" x14ac:dyDescent="0.2">
      <c r="A179" s="458">
        <v>21</v>
      </c>
      <c r="B179" s="487">
        <f t="shared" si="8"/>
        <v>0</v>
      </c>
      <c r="C179" s="488">
        <f t="shared" si="9"/>
        <v>0</v>
      </c>
      <c r="D179" s="457">
        <v>2147</v>
      </c>
      <c r="E179" s="456" t="str">
        <f>RIGHT('1500'!$AT$2,2)</f>
        <v>19</v>
      </c>
      <c r="F179" s="458" t="str">
        <f>'2147'!AC47</f>
        <v>NK</v>
      </c>
      <c r="G179" s="490" t="str">
        <f>IF( '2147'!U47 = 0, "", '2147'!U47)</f>
        <v/>
      </c>
      <c r="H179" s="486" t="s">
        <v>1774</v>
      </c>
      <c r="I179" s="490" t="str">
        <f>IF( '2147'!AE47 = 0, "", '2147'!AE47)</f>
        <v/>
      </c>
      <c r="J179" s="486" t="s">
        <v>1812</v>
      </c>
      <c r="K179" s="490" t="str">
        <f>IF( '2147'!AO47 = 0, "", '2147'!AO47)</f>
        <v/>
      </c>
      <c r="L179" s="486" t="s">
        <v>1850</v>
      </c>
      <c r="M179" s="490" t="str">
        <f>IF( '2147'!AY47 = 0, "", '2147'!AY47)</f>
        <v/>
      </c>
      <c r="N179" s="486" t="s">
        <v>1869</v>
      </c>
      <c r="P179" s="486"/>
      <c r="R179" s="486"/>
      <c r="T179" s="486"/>
      <c r="V179" s="486"/>
      <c r="W179" s="458">
        <f t="shared" si="10"/>
        <v>0</v>
      </c>
      <c r="Y179" s="486"/>
    </row>
    <row r="180" spans="1:25" s="458" customFormat="1" x14ac:dyDescent="0.2">
      <c r="A180" s="458">
        <v>21</v>
      </c>
      <c r="B180" s="487">
        <f t="shared" si="8"/>
        <v>0</v>
      </c>
      <c r="C180" s="488">
        <f t="shared" si="9"/>
        <v>0</v>
      </c>
      <c r="D180" s="457">
        <v>2147</v>
      </c>
      <c r="E180" s="456" t="str">
        <f>RIGHT('1500'!$AT$2,2)</f>
        <v>19</v>
      </c>
      <c r="F180" s="458" t="str">
        <f>'2147'!AC49</f>
        <v>NO</v>
      </c>
      <c r="G180" s="490" t="str">
        <f>IF( '2147'!U49 = 0, "", '2147'!U49)</f>
        <v/>
      </c>
      <c r="H180" s="486" t="s">
        <v>1775</v>
      </c>
      <c r="I180" s="490" t="str">
        <f>IF( '2147'!AE49 = 0, "", '2147'!AE49)</f>
        <v/>
      </c>
      <c r="J180" s="486" t="s">
        <v>1813</v>
      </c>
      <c r="K180" s="490" t="str">
        <f>IF( '2147'!AO49 = 0, "", '2147'!AO49)</f>
        <v/>
      </c>
      <c r="L180" s="486" t="s">
        <v>1851</v>
      </c>
      <c r="M180" s="490" t="str">
        <f>IF( '2147'!AY49 = 0, "", '2147'!AY49)</f>
        <v/>
      </c>
      <c r="N180" s="486" t="s">
        <v>1870</v>
      </c>
      <c r="P180" s="486"/>
      <c r="R180" s="486"/>
      <c r="T180" s="486"/>
      <c r="V180" s="486"/>
      <c r="W180" s="458">
        <f t="shared" si="10"/>
        <v>0</v>
      </c>
      <c r="Y180" s="486"/>
    </row>
    <row r="181" spans="1:25" s="458" customFormat="1" x14ac:dyDescent="0.2">
      <c r="A181" s="458">
        <v>21</v>
      </c>
      <c r="B181" s="487">
        <f t="shared" si="8"/>
        <v>0</v>
      </c>
      <c r="C181" s="488">
        <f t="shared" si="9"/>
        <v>0</v>
      </c>
      <c r="D181" s="457">
        <v>2147</v>
      </c>
      <c r="E181" s="456" t="str">
        <f>RIGHT('1500'!$AT$2,2)</f>
        <v>19</v>
      </c>
      <c r="F181" s="458" t="str">
        <f>'2147'!AC50</f>
        <v>NR</v>
      </c>
      <c r="G181" s="490" t="str">
        <f>IF( '2147'!U50 = 0, "", '2147'!U50)</f>
        <v/>
      </c>
      <c r="H181" s="486" t="s">
        <v>1776</v>
      </c>
      <c r="I181" s="490" t="str">
        <f>IF( '2147'!AE50 = 0, "", '2147'!AE50)</f>
        <v/>
      </c>
      <c r="J181" s="486" t="s">
        <v>1814</v>
      </c>
      <c r="K181" s="490" t="str">
        <f>IF( '2147'!AO50 = 0, "", '2147'!AO50)</f>
        <v/>
      </c>
      <c r="L181" s="486" t="s">
        <v>1852</v>
      </c>
      <c r="M181" s="490" t="str">
        <f>IF( '2147'!AY50 = 0, "", '2147'!AY50)</f>
        <v/>
      </c>
      <c r="N181" s="486" t="s">
        <v>1871</v>
      </c>
      <c r="P181" s="486"/>
      <c r="R181" s="486"/>
      <c r="T181" s="486"/>
      <c r="V181" s="486"/>
      <c r="W181" s="458">
        <f t="shared" si="10"/>
        <v>0</v>
      </c>
      <c r="Y181" s="486"/>
    </row>
    <row r="182" spans="1:25" s="458" customFormat="1" x14ac:dyDescent="0.2">
      <c r="A182" s="458">
        <v>21</v>
      </c>
      <c r="B182" s="487">
        <f t="shared" si="8"/>
        <v>0</v>
      </c>
      <c r="C182" s="488">
        <f t="shared" si="9"/>
        <v>0</v>
      </c>
      <c r="D182" s="457">
        <v>2147</v>
      </c>
      <c r="E182" s="456" t="str">
        <f>RIGHT('1500'!$AT$2,2)</f>
        <v>19</v>
      </c>
      <c r="F182" s="458" t="str">
        <f>'2147'!AC51</f>
        <v>NU</v>
      </c>
      <c r="G182" s="490" t="str">
        <f>IF( '2147'!U51 = 0, "", '2147'!U51)</f>
        <v/>
      </c>
      <c r="H182" s="486" t="s">
        <v>1777</v>
      </c>
      <c r="I182" s="490" t="str">
        <f>IF( '2147'!AE51 = 0, "", '2147'!AE51)</f>
        <v/>
      </c>
      <c r="J182" s="486" t="s">
        <v>1815</v>
      </c>
      <c r="K182" s="490" t="str">
        <f>IF( '2147'!AO51 = 0, "", '2147'!AO51)</f>
        <v/>
      </c>
      <c r="L182" s="486" t="s">
        <v>1853</v>
      </c>
      <c r="M182" s="490" t="str">
        <f>IF( '2147'!AY51 = 0, "", '2147'!AY51)</f>
        <v/>
      </c>
      <c r="N182" s="486" t="s">
        <v>1872</v>
      </c>
      <c r="P182" s="486"/>
      <c r="R182" s="486"/>
      <c r="T182" s="486"/>
      <c r="V182" s="486"/>
      <c r="W182" s="458">
        <f t="shared" si="10"/>
        <v>0</v>
      </c>
      <c r="Y182" s="486"/>
    </row>
    <row r="183" spans="1:25" s="458" customFormat="1" x14ac:dyDescent="0.2">
      <c r="A183" s="458">
        <v>21</v>
      </c>
      <c r="B183" s="487">
        <f t="shared" si="8"/>
        <v>0</v>
      </c>
      <c r="C183" s="488">
        <f t="shared" si="9"/>
        <v>0</v>
      </c>
      <c r="D183" s="457">
        <v>2147</v>
      </c>
      <c r="E183" s="456" t="str">
        <f>RIGHT('1500'!$AT$2,2)</f>
        <v>19</v>
      </c>
      <c r="F183" s="458" t="str">
        <f>'2147'!AC52</f>
        <v>NX</v>
      </c>
      <c r="G183" s="490" t="str">
        <f>IF( '2147'!U52 = 0, "", '2147'!U52)</f>
        <v/>
      </c>
      <c r="H183" s="486" t="s">
        <v>1778</v>
      </c>
      <c r="I183" s="490" t="str">
        <f>IF( '2147'!AE52 = 0, "", '2147'!AE52)</f>
        <v/>
      </c>
      <c r="J183" s="486" t="s">
        <v>1816</v>
      </c>
      <c r="K183" s="490" t="str">
        <f>IF( '2147'!AO52 = 0, "", '2147'!AO52)</f>
        <v/>
      </c>
      <c r="L183" s="486" t="s">
        <v>1854</v>
      </c>
      <c r="M183" s="490" t="str">
        <f>IF( '2147'!AY52 = 0, "", '2147'!AY52)</f>
        <v/>
      </c>
      <c r="N183" s="486" t="s">
        <v>1873</v>
      </c>
      <c r="P183" s="486"/>
      <c r="R183" s="486"/>
      <c r="T183" s="486"/>
      <c r="V183" s="486"/>
      <c r="W183" s="458">
        <f t="shared" si="10"/>
        <v>0</v>
      </c>
      <c r="Y183" s="486"/>
    </row>
    <row r="184" spans="1:25" s="458" customFormat="1" x14ac:dyDescent="0.2">
      <c r="A184" s="458">
        <v>21</v>
      </c>
      <c r="B184" s="487">
        <f t="shared" si="8"/>
        <v>0</v>
      </c>
      <c r="C184" s="488">
        <f t="shared" si="9"/>
        <v>0</v>
      </c>
      <c r="D184" s="457">
        <v>2147</v>
      </c>
      <c r="E184" s="456" t="str">
        <f>RIGHT('1500'!$AT$2,2)</f>
        <v>19</v>
      </c>
      <c r="F184" s="458" t="str">
        <f>'2147'!AC54</f>
        <v>OA</v>
      </c>
      <c r="G184" s="490" t="str">
        <f>IF( '2147'!U54 = 0, "", '2147'!U54)</f>
        <v/>
      </c>
      <c r="H184" s="486" t="s">
        <v>1779</v>
      </c>
      <c r="I184" s="490" t="str">
        <f>IF( '2147'!AE54 = 0, "", '2147'!AE54)</f>
        <v/>
      </c>
      <c r="J184" s="486" t="s">
        <v>1817</v>
      </c>
      <c r="K184" s="490" t="str">
        <f>IF( '2147'!AO54 = 0, "", '2147'!AO54)</f>
        <v/>
      </c>
      <c r="L184" s="486" t="s">
        <v>1855</v>
      </c>
      <c r="M184" s="490" t="str">
        <f>IF( '2147'!AY54 = 0, "", '2147'!AY54)</f>
        <v/>
      </c>
      <c r="N184" s="486" t="s">
        <v>1874</v>
      </c>
      <c r="P184" s="486"/>
      <c r="R184" s="486"/>
      <c r="T184" s="486"/>
      <c r="V184" s="486"/>
      <c r="W184" s="458">
        <f t="shared" si="10"/>
        <v>0</v>
      </c>
      <c r="Y184" s="486"/>
    </row>
    <row r="185" spans="1:25" s="458" customFormat="1" x14ac:dyDescent="0.2">
      <c r="A185" s="458">
        <v>21</v>
      </c>
      <c r="B185" s="487">
        <f t="shared" si="8"/>
        <v>0</v>
      </c>
      <c r="C185" s="488">
        <f t="shared" si="9"/>
        <v>0</v>
      </c>
      <c r="D185" s="457">
        <v>2147</v>
      </c>
      <c r="E185" s="456" t="str">
        <f>RIGHT('1500'!$AT$2,2)</f>
        <v>19</v>
      </c>
      <c r="F185" s="458" t="str">
        <f>'2147'!AC55</f>
        <v>OD</v>
      </c>
      <c r="G185" s="490" t="str">
        <f>IF( '2147'!U55 = 0, "", '2147'!U55)</f>
        <v/>
      </c>
      <c r="H185" s="486" t="s">
        <v>1780</v>
      </c>
      <c r="I185" s="490" t="str">
        <f>IF( '2147'!AE55 = 0, "", '2147'!AE55)</f>
        <v/>
      </c>
      <c r="J185" s="486" t="s">
        <v>1818</v>
      </c>
      <c r="K185" s="490" t="str">
        <f>IF( '2147'!AO55 = 0, "", '2147'!AO55)</f>
        <v/>
      </c>
      <c r="L185" s="486" t="s">
        <v>1856</v>
      </c>
      <c r="M185" s="490" t="str">
        <f>IF( '2147'!AY55 = 0, "", '2147'!AY55)</f>
        <v/>
      </c>
      <c r="N185" s="486" t="s">
        <v>1875</v>
      </c>
      <c r="P185" s="486"/>
      <c r="R185" s="486"/>
      <c r="T185" s="486"/>
      <c r="V185" s="486"/>
      <c r="W185" s="458">
        <f t="shared" si="10"/>
        <v>0</v>
      </c>
      <c r="Y185" s="486"/>
    </row>
    <row r="186" spans="1:25" s="458" customFormat="1" x14ac:dyDescent="0.2">
      <c r="A186" s="458">
        <v>21</v>
      </c>
      <c r="B186" s="487">
        <f t="shared" si="8"/>
        <v>0</v>
      </c>
      <c r="C186" s="488">
        <f t="shared" si="9"/>
        <v>0</v>
      </c>
      <c r="D186" s="457">
        <v>2147</v>
      </c>
      <c r="E186" s="456" t="str">
        <f>RIGHT('1500'!$AT$2,2)</f>
        <v>19</v>
      </c>
      <c r="F186" s="458" t="str">
        <f>'2147'!AC57</f>
        <v>OK</v>
      </c>
      <c r="G186" s="490" t="str">
        <f>IF( '2147'!U57 = 0, "", '2147'!U57)</f>
        <v/>
      </c>
      <c r="H186" s="486" t="s">
        <v>1781</v>
      </c>
      <c r="I186" s="490" t="str">
        <f>IF( '2147'!AE57 = 0, "", '2147'!AE57)</f>
        <v/>
      </c>
      <c r="J186" s="486" t="s">
        <v>1819</v>
      </c>
      <c r="K186" s="490" t="str">
        <f>IF( '2147'!AO57 = 0, "", '2147'!AO57)</f>
        <v/>
      </c>
      <c r="L186" s="486" t="s">
        <v>1857</v>
      </c>
      <c r="M186" s="490" t="str">
        <f>IF( '2147'!AY57 = 0, "", '2147'!AY57)</f>
        <v/>
      </c>
      <c r="N186" s="486" t="s">
        <v>2185</v>
      </c>
      <c r="P186" s="486"/>
      <c r="R186" s="486"/>
      <c r="T186" s="486"/>
      <c r="V186" s="486"/>
      <c r="W186" s="458">
        <f t="shared" si="10"/>
        <v>0</v>
      </c>
      <c r="Y186" s="486"/>
    </row>
    <row r="187" spans="1:25" s="458" customFormat="1" x14ac:dyDescent="0.2">
      <c r="A187" s="458">
        <v>21</v>
      </c>
      <c r="B187" s="487">
        <f t="shared" si="8"/>
        <v>0</v>
      </c>
      <c r="C187" s="488">
        <f t="shared" si="9"/>
        <v>0</v>
      </c>
      <c r="D187" s="457">
        <v>2148</v>
      </c>
      <c r="E187" s="456" t="str">
        <f>RIGHT('1500'!$AT$2,2)</f>
        <v>19</v>
      </c>
      <c r="F187" s="458" t="str">
        <f>'2148'!V17</f>
        <v>PA</v>
      </c>
      <c r="G187" s="490" t="str">
        <f>IF( '2148'!X17 = 0, "", '2148'!X17)</f>
        <v/>
      </c>
      <c r="H187" s="486" t="s">
        <v>1876</v>
      </c>
      <c r="I187" s="490" t="str">
        <f>IF( '2148'!AG17 = 0, "", '2148'!AG17)</f>
        <v/>
      </c>
      <c r="J187" s="486" t="s">
        <v>1902</v>
      </c>
      <c r="K187" s="490" t="str">
        <f>IF( '2148'!AP17 = 0, "", '2148'!AP17)</f>
        <v/>
      </c>
      <c r="L187" s="486" t="s">
        <v>1928</v>
      </c>
      <c r="M187" s="490" t="str">
        <f>IF( '2148'!AY17 = 0, "", '2148'!AY17)</f>
        <v/>
      </c>
      <c r="N187" s="486" t="s">
        <v>1954</v>
      </c>
      <c r="P187" s="486"/>
      <c r="R187" s="486"/>
      <c r="T187" s="486"/>
      <c r="V187" s="486"/>
      <c r="W187" s="458">
        <f t="shared" si="10"/>
        <v>0</v>
      </c>
      <c r="Y187" s="486"/>
    </row>
    <row r="188" spans="1:25" s="458" customFormat="1" x14ac:dyDescent="0.2">
      <c r="A188" s="458">
        <v>21</v>
      </c>
      <c r="B188" s="487">
        <f t="shared" si="8"/>
        <v>0</v>
      </c>
      <c r="C188" s="488">
        <f t="shared" si="9"/>
        <v>0</v>
      </c>
      <c r="D188" s="457">
        <v>2148</v>
      </c>
      <c r="E188" s="456" t="str">
        <f>RIGHT('1500'!$AT$2,2)</f>
        <v>19</v>
      </c>
      <c r="F188" s="458" t="str">
        <f>'2148'!V18</f>
        <v>PE</v>
      </c>
      <c r="G188" s="490" t="str">
        <f>IF( '2148'!X18 = 0, "", '2148'!X18)</f>
        <v/>
      </c>
      <c r="H188" s="486" t="s">
        <v>1877</v>
      </c>
      <c r="I188" s="490" t="str">
        <f>IF( '2148'!AG18 = 0, "", '2148'!AG18)</f>
        <v/>
      </c>
      <c r="J188" s="486" t="s">
        <v>1903</v>
      </c>
      <c r="K188" s="490" t="str">
        <f>IF( '2148'!AP18 = 0, "", '2148'!AP18)</f>
        <v/>
      </c>
      <c r="L188" s="486" t="s">
        <v>1929</v>
      </c>
      <c r="M188" s="490" t="str">
        <f>IF( '2148'!AY18 = 0, "", '2148'!AY18)</f>
        <v/>
      </c>
      <c r="N188" s="486" t="s">
        <v>1955</v>
      </c>
      <c r="P188" s="486"/>
      <c r="R188" s="486"/>
      <c r="T188" s="486"/>
      <c r="V188" s="486"/>
      <c r="W188" s="458">
        <f t="shared" si="10"/>
        <v>0</v>
      </c>
      <c r="Y188" s="486"/>
    </row>
    <row r="189" spans="1:25" s="458" customFormat="1" x14ac:dyDescent="0.2">
      <c r="A189" s="458">
        <v>21</v>
      </c>
      <c r="B189" s="487">
        <f t="shared" si="8"/>
        <v>0</v>
      </c>
      <c r="C189" s="488">
        <f t="shared" si="9"/>
        <v>0</v>
      </c>
      <c r="D189" s="457">
        <v>2148</v>
      </c>
      <c r="E189" s="456" t="str">
        <f>RIGHT('1500'!$AT$2,2)</f>
        <v>19</v>
      </c>
      <c r="F189" s="458" t="str">
        <f>'2148'!V19</f>
        <v>PI</v>
      </c>
      <c r="G189" s="490" t="str">
        <f>IF( '2148'!X19 = 0, "", '2148'!X19)</f>
        <v/>
      </c>
      <c r="H189" s="486" t="s">
        <v>1878</v>
      </c>
      <c r="I189" s="490" t="str">
        <f>IF( '2148'!AG19 = 0, "", '2148'!AG19)</f>
        <v/>
      </c>
      <c r="J189" s="486" t="s">
        <v>1904</v>
      </c>
      <c r="K189" s="490" t="str">
        <f>IF( '2148'!AP19 = 0, "", '2148'!AP19)</f>
        <v/>
      </c>
      <c r="L189" s="486" t="s">
        <v>1930</v>
      </c>
      <c r="M189" s="490" t="str">
        <f>IF( '2148'!AY19 = 0, "", '2148'!AY19)</f>
        <v/>
      </c>
      <c r="N189" s="486" t="s">
        <v>1956</v>
      </c>
      <c r="P189" s="486"/>
      <c r="R189" s="486"/>
      <c r="T189" s="486"/>
      <c r="V189" s="486"/>
      <c r="W189" s="458">
        <f t="shared" si="10"/>
        <v>0</v>
      </c>
      <c r="Y189" s="486"/>
    </row>
    <row r="190" spans="1:25" s="458" customFormat="1" x14ac:dyDescent="0.2">
      <c r="A190" s="458">
        <v>21</v>
      </c>
      <c r="B190" s="487">
        <f t="shared" si="8"/>
        <v>0</v>
      </c>
      <c r="C190" s="488">
        <f t="shared" si="9"/>
        <v>0</v>
      </c>
      <c r="D190" s="457">
        <v>2148</v>
      </c>
      <c r="E190" s="456" t="str">
        <f>RIGHT('1500'!$AT$2,2)</f>
        <v>19</v>
      </c>
      <c r="F190" s="458" t="str">
        <f>'2148'!V20</f>
        <v>PM</v>
      </c>
      <c r="G190" s="490" t="str">
        <f>IF( '2148'!X20 = 0, "", '2148'!X20)</f>
        <v/>
      </c>
      <c r="H190" s="486" t="s">
        <v>1879</v>
      </c>
      <c r="I190" s="490" t="str">
        <f>IF( '2148'!AG20 = 0, "", '2148'!AG20)</f>
        <v/>
      </c>
      <c r="J190" s="486" t="s">
        <v>1905</v>
      </c>
      <c r="K190" s="490" t="str">
        <f>IF( '2148'!AP20 = 0, "", '2148'!AP20)</f>
        <v/>
      </c>
      <c r="L190" s="486" t="s">
        <v>1931</v>
      </c>
      <c r="M190" s="490" t="str">
        <f>IF( '2148'!AY20 = 0, "", '2148'!AY20)</f>
        <v/>
      </c>
      <c r="N190" s="486" t="s">
        <v>1957</v>
      </c>
      <c r="P190" s="486"/>
      <c r="R190" s="486"/>
      <c r="T190" s="486"/>
      <c r="V190" s="486"/>
      <c r="W190" s="458">
        <f t="shared" si="10"/>
        <v>0</v>
      </c>
      <c r="Y190" s="486"/>
    </row>
    <row r="191" spans="1:25" s="458" customFormat="1" x14ac:dyDescent="0.2">
      <c r="A191" s="458">
        <v>21</v>
      </c>
      <c r="B191" s="487">
        <f t="shared" si="8"/>
        <v>0</v>
      </c>
      <c r="C191" s="488">
        <f t="shared" si="9"/>
        <v>0</v>
      </c>
      <c r="D191" s="457">
        <v>2148</v>
      </c>
      <c r="E191" s="456" t="str">
        <f>RIGHT('1500'!$AT$2,2)</f>
        <v>19</v>
      </c>
      <c r="F191" s="458" t="str">
        <f>'2148'!V21</f>
        <v>PR</v>
      </c>
      <c r="G191" s="490" t="str">
        <f>IF( '2148'!X21 = 0, "", '2148'!X21)</f>
        <v/>
      </c>
      <c r="H191" s="486" t="s">
        <v>1880</v>
      </c>
      <c r="I191" s="490" t="str">
        <f>IF( '2148'!AG21 = 0, "", '2148'!AG21)</f>
        <v/>
      </c>
      <c r="J191" s="486" t="s">
        <v>1906</v>
      </c>
      <c r="K191" s="490" t="str">
        <f>IF( '2148'!AP21 = 0, "", '2148'!AP21)</f>
        <v/>
      </c>
      <c r="L191" s="486" t="s">
        <v>1932</v>
      </c>
      <c r="M191" s="490" t="str">
        <f>IF( '2148'!AY21 = 0, "", '2148'!AY21)</f>
        <v/>
      </c>
      <c r="N191" s="486" t="s">
        <v>1958</v>
      </c>
      <c r="P191" s="486"/>
      <c r="R191" s="486"/>
      <c r="T191" s="486"/>
      <c r="V191" s="486"/>
      <c r="W191" s="458">
        <f t="shared" si="10"/>
        <v>0</v>
      </c>
      <c r="Y191" s="486"/>
    </row>
    <row r="192" spans="1:25" s="458" customFormat="1" x14ac:dyDescent="0.2">
      <c r="A192" s="458">
        <v>21</v>
      </c>
      <c r="B192" s="487">
        <f t="shared" si="8"/>
        <v>0</v>
      </c>
      <c r="C192" s="488">
        <f t="shared" si="9"/>
        <v>0</v>
      </c>
      <c r="D192" s="457">
        <v>2148</v>
      </c>
      <c r="E192" s="456" t="str">
        <f>RIGHT('1500'!$AT$2,2)</f>
        <v>19</v>
      </c>
      <c r="F192" s="458" t="str">
        <f>'2148'!V22</f>
        <v>PV</v>
      </c>
      <c r="G192" s="490" t="str">
        <f>IF( '2148'!X22 = 0, "", '2148'!X22)</f>
        <v/>
      </c>
      <c r="H192" s="486" t="s">
        <v>1881</v>
      </c>
      <c r="I192" s="490" t="str">
        <f>IF( '2148'!AG22 = 0, "", '2148'!AG22)</f>
        <v/>
      </c>
      <c r="J192" s="486" t="s">
        <v>1907</v>
      </c>
      <c r="K192" s="490" t="str">
        <f>IF( '2148'!AP22 = 0, "", '2148'!AP22)</f>
        <v/>
      </c>
      <c r="L192" s="486" t="s">
        <v>1933</v>
      </c>
      <c r="M192" s="490" t="str">
        <f>IF( '2148'!AY22 = 0, "", '2148'!AY22)</f>
        <v/>
      </c>
      <c r="N192" s="486" t="s">
        <v>1959</v>
      </c>
      <c r="P192" s="486"/>
      <c r="R192" s="486"/>
      <c r="T192" s="486"/>
      <c r="V192" s="486"/>
      <c r="W192" s="458">
        <f t="shared" si="10"/>
        <v>0</v>
      </c>
      <c r="Y192" s="486"/>
    </row>
    <row r="193" spans="1:25" s="458" customFormat="1" x14ac:dyDescent="0.2">
      <c r="A193" s="458">
        <v>21</v>
      </c>
      <c r="B193" s="487">
        <f t="shared" si="8"/>
        <v>0</v>
      </c>
      <c r="C193" s="488">
        <f t="shared" si="9"/>
        <v>0</v>
      </c>
      <c r="D193" s="457">
        <v>2148</v>
      </c>
      <c r="E193" s="456" t="str">
        <f>RIGHT('1500'!$AT$2,2)</f>
        <v>19</v>
      </c>
      <c r="F193" s="458" t="str">
        <f>'2148'!V23</f>
        <v>PZ</v>
      </c>
      <c r="G193" s="490" t="str">
        <f>IF( '2148'!X23 = 0, "", '2148'!X23)</f>
        <v/>
      </c>
      <c r="H193" s="486" t="s">
        <v>1882</v>
      </c>
      <c r="I193" s="490" t="str">
        <f>IF( '2148'!AG23 = 0, "", '2148'!AG23)</f>
        <v/>
      </c>
      <c r="J193" s="486" t="s">
        <v>1908</v>
      </c>
      <c r="K193" s="490" t="str">
        <f>IF( '2148'!AP23 = 0, "", '2148'!AP23)</f>
        <v/>
      </c>
      <c r="L193" s="486" t="s">
        <v>1934</v>
      </c>
      <c r="M193" s="490" t="str">
        <f>IF( '2148'!AY23 = 0, "", '2148'!AY23)</f>
        <v/>
      </c>
      <c r="N193" s="486" t="s">
        <v>1960</v>
      </c>
      <c r="P193" s="486"/>
      <c r="R193" s="486"/>
      <c r="T193" s="486"/>
      <c r="V193" s="486"/>
      <c r="W193" s="458">
        <f t="shared" si="10"/>
        <v>0</v>
      </c>
      <c r="Y193" s="486"/>
    </row>
    <row r="194" spans="1:25" s="458" customFormat="1" x14ac:dyDescent="0.2">
      <c r="A194" s="458">
        <v>21</v>
      </c>
      <c r="B194" s="487">
        <f t="shared" si="8"/>
        <v>0</v>
      </c>
      <c r="C194" s="488">
        <f t="shared" si="9"/>
        <v>0</v>
      </c>
      <c r="D194" s="457">
        <v>2148</v>
      </c>
      <c r="E194" s="456" t="str">
        <f>RIGHT('1500'!$AT$2,2)</f>
        <v>19</v>
      </c>
      <c r="F194" s="458" t="str">
        <f>'2148'!V24</f>
        <v>QD</v>
      </c>
      <c r="G194" s="490" t="str">
        <f>IF( '2148'!X24 = 0, "", '2148'!X24)</f>
        <v/>
      </c>
      <c r="H194" s="486" t="s">
        <v>1883</v>
      </c>
      <c r="I194" s="490" t="str">
        <f>IF( '2148'!AG24 = 0, "", '2148'!AG24)</f>
        <v/>
      </c>
      <c r="J194" s="486" t="s">
        <v>1909</v>
      </c>
      <c r="K194" s="490" t="str">
        <f>IF( '2148'!AP24 = 0, "", '2148'!AP24)</f>
        <v/>
      </c>
      <c r="L194" s="486" t="s">
        <v>1935</v>
      </c>
      <c r="M194" s="490" t="str">
        <f>IF( '2148'!AY24 = 0, "", '2148'!AY24)</f>
        <v/>
      </c>
      <c r="N194" s="486" t="s">
        <v>1961</v>
      </c>
      <c r="P194" s="486"/>
      <c r="R194" s="486"/>
      <c r="T194" s="486"/>
      <c r="V194" s="486"/>
      <c r="W194" s="458">
        <f t="shared" si="10"/>
        <v>0</v>
      </c>
      <c r="Y194" s="486"/>
    </row>
    <row r="195" spans="1:25" s="458" customFormat="1" x14ac:dyDescent="0.2">
      <c r="A195" s="458">
        <v>21</v>
      </c>
      <c r="B195" s="487">
        <f t="shared" si="8"/>
        <v>0</v>
      </c>
      <c r="C195" s="488">
        <f t="shared" si="9"/>
        <v>0</v>
      </c>
      <c r="D195" s="457">
        <v>2148</v>
      </c>
      <c r="E195" s="456" t="str">
        <f>RIGHT('1500'!$AT$2,2)</f>
        <v>19</v>
      </c>
      <c r="F195" s="458" t="str">
        <f>'2148'!V25</f>
        <v>QH</v>
      </c>
      <c r="G195" s="490" t="str">
        <f>IF( '2148'!X25 = 0, "", '2148'!X25)</f>
        <v/>
      </c>
      <c r="H195" s="486" t="s">
        <v>1884</v>
      </c>
      <c r="I195" s="490" t="str">
        <f>IF( '2148'!AG25 = 0, "", '2148'!AG25)</f>
        <v/>
      </c>
      <c r="J195" s="486" t="s">
        <v>1910</v>
      </c>
      <c r="K195" s="490" t="str">
        <f>IF( '2148'!AP25 = 0, "", '2148'!AP25)</f>
        <v/>
      </c>
      <c r="L195" s="486" t="s">
        <v>1936</v>
      </c>
      <c r="M195" s="490" t="str">
        <f>IF( '2148'!AY25 = 0, "", '2148'!AY25)</f>
        <v/>
      </c>
      <c r="N195" s="486" t="s">
        <v>1962</v>
      </c>
      <c r="P195" s="486"/>
      <c r="R195" s="486"/>
      <c r="T195" s="486"/>
      <c r="V195" s="486"/>
      <c r="W195" s="458">
        <f t="shared" si="10"/>
        <v>0</v>
      </c>
      <c r="Y195" s="486"/>
    </row>
    <row r="196" spans="1:25" s="458" customFormat="1" x14ac:dyDescent="0.2">
      <c r="A196" s="458">
        <v>21</v>
      </c>
      <c r="B196" s="487">
        <f t="shared" si="8"/>
        <v>0</v>
      </c>
      <c r="C196" s="488">
        <f t="shared" si="9"/>
        <v>0</v>
      </c>
      <c r="D196" s="457">
        <v>2148</v>
      </c>
      <c r="E196" s="456" t="str">
        <f>RIGHT('1500'!$AT$2,2)</f>
        <v>19</v>
      </c>
      <c r="F196" s="458" t="str">
        <f>'2148'!V26</f>
        <v>QL</v>
      </c>
      <c r="G196" s="490" t="str">
        <f>IF( '2148'!X26 = 0, "", '2148'!X26)</f>
        <v/>
      </c>
      <c r="H196" s="486" t="s">
        <v>1885</v>
      </c>
      <c r="I196" s="490" t="str">
        <f>IF( '2148'!AG26 = 0, "", '2148'!AG26)</f>
        <v/>
      </c>
      <c r="J196" s="486" t="s">
        <v>1911</v>
      </c>
      <c r="K196" s="490" t="str">
        <f>IF( '2148'!AP26 = 0, "", '2148'!AP26)</f>
        <v/>
      </c>
      <c r="L196" s="486" t="s">
        <v>1937</v>
      </c>
      <c r="M196" s="490" t="str">
        <f>IF( '2148'!AY26 = 0, "", '2148'!AY26)</f>
        <v/>
      </c>
      <c r="N196" s="486" t="s">
        <v>1963</v>
      </c>
      <c r="P196" s="486"/>
      <c r="R196" s="486"/>
      <c r="T196" s="486"/>
      <c r="V196" s="486"/>
      <c r="W196" s="458">
        <f t="shared" si="10"/>
        <v>0</v>
      </c>
      <c r="Y196" s="486"/>
    </row>
    <row r="197" spans="1:25" s="458" customFormat="1" x14ac:dyDescent="0.2">
      <c r="A197" s="458">
        <v>21</v>
      </c>
      <c r="B197" s="487">
        <f t="shared" si="8"/>
        <v>0</v>
      </c>
      <c r="C197" s="488">
        <f t="shared" si="9"/>
        <v>0</v>
      </c>
      <c r="D197" s="457">
        <v>2148</v>
      </c>
      <c r="E197" s="456" t="str">
        <f>RIGHT('1500'!$AT$2,2)</f>
        <v>19</v>
      </c>
      <c r="F197" s="458" t="str">
        <f>'2148'!V27</f>
        <v>QP</v>
      </c>
      <c r="G197" s="490" t="str">
        <f>IF( '2148'!X27 = 0, "", '2148'!X27)</f>
        <v/>
      </c>
      <c r="H197" s="486" t="s">
        <v>1886</v>
      </c>
      <c r="I197" s="490" t="str">
        <f>IF( '2148'!AG27 = 0, "", '2148'!AG27)</f>
        <v/>
      </c>
      <c r="J197" s="486" t="s">
        <v>1912</v>
      </c>
      <c r="K197" s="490" t="str">
        <f>IF( '2148'!AP27 = 0, "", '2148'!AP27)</f>
        <v/>
      </c>
      <c r="L197" s="486" t="s">
        <v>1938</v>
      </c>
      <c r="M197" s="490" t="str">
        <f>IF( '2148'!AY27 = 0, "", '2148'!AY27)</f>
        <v/>
      </c>
      <c r="N197" s="486" t="s">
        <v>1964</v>
      </c>
      <c r="P197" s="486"/>
      <c r="R197" s="486"/>
      <c r="T197" s="486"/>
      <c r="V197" s="486"/>
      <c r="W197" s="458">
        <f t="shared" si="10"/>
        <v>0</v>
      </c>
      <c r="Y197" s="486"/>
    </row>
    <row r="198" spans="1:25" s="458" customFormat="1" x14ac:dyDescent="0.2">
      <c r="A198" s="458">
        <v>21</v>
      </c>
      <c r="B198" s="487">
        <f t="shared" si="8"/>
        <v>0</v>
      </c>
      <c r="C198" s="488">
        <f t="shared" si="9"/>
        <v>0</v>
      </c>
      <c r="D198" s="457">
        <v>2148</v>
      </c>
      <c r="E198" s="456" t="str">
        <f>RIGHT('1500'!$AT$2,2)</f>
        <v>19</v>
      </c>
      <c r="F198" s="458" t="str">
        <f>'2148'!V28</f>
        <v>UA</v>
      </c>
      <c r="G198" s="490" t="str">
        <f>IF( '2148'!X28 = 0, "", '2148'!X28)</f>
        <v/>
      </c>
      <c r="H198" s="486" t="s">
        <v>1887</v>
      </c>
      <c r="I198" s="490" t="str">
        <f>IF( '2148'!AG28 = 0, "", '2148'!AG28)</f>
        <v/>
      </c>
      <c r="J198" s="486" t="s">
        <v>1913</v>
      </c>
      <c r="K198" s="490" t="str">
        <f>IF( '2148'!AP28 = 0, "", '2148'!AP28)</f>
        <v/>
      </c>
      <c r="L198" s="486" t="s">
        <v>1939</v>
      </c>
      <c r="M198" s="490" t="str">
        <f>IF( '2148'!AY28 = 0, "", '2148'!AY28)</f>
        <v/>
      </c>
      <c r="N198" s="486" t="s">
        <v>1965</v>
      </c>
      <c r="P198" s="486"/>
      <c r="R198" s="486"/>
      <c r="T198" s="486"/>
      <c r="V198" s="486"/>
      <c r="W198" s="458">
        <f t="shared" si="10"/>
        <v>0</v>
      </c>
      <c r="Y198" s="486"/>
    </row>
    <row r="199" spans="1:25" s="458" customFormat="1" x14ac:dyDescent="0.2">
      <c r="A199" s="458">
        <v>21</v>
      </c>
      <c r="B199" s="487">
        <f t="shared" si="8"/>
        <v>0</v>
      </c>
      <c r="C199" s="488">
        <f t="shared" si="9"/>
        <v>0</v>
      </c>
      <c r="D199" s="457">
        <v>2148</v>
      </c>
      <c r="E199" s="456" t="str">
        <f>RIGHT('1500'!$AT$2,2)</f>
        <v>19</v>
      </c>
      <c r="F199" s="458" t="str">
        <f>'2148'!M37</f>
        <v>CS</v>
      </c>
      <c r="G199" s="490" t="str">
        <f>IF( '2148'!O37 = 0, "", '2148'!O37)</f>
        <v/>
      </c>
      <c r="H199" s="486" t="s">
        <v>1888</v>
      </c>
      <c r="I199" s="490" t="str">
        <f>IF( '2148'!U37 = 0, "", '2148'!U37)</f>
        <v/>
      </c>
      <c r="J199" s="486" t="s">
        <v>1914</v>
      </c>
      <c r="K199" s="490" t="str">
        <f>IF( '2148'!AA37 = 0, "", '2148'!AA37)</f>
        <v/>
      </c>
      <c r="L199" s="486" t="s">
        <v>1940</v>
      </c>
      <c r="M199" s="490" t="str">
        <f>IF( '2148'!AG37 = 0, "", '2148'!AG37)</f>
        <v/>
      </c>
      <c r="N199" s="486" t="s">
        <v>1966</v>
      </c>
      <c r="O199" s="502" t="str">
        <f>IF( '2148'!AM37 = 0, "", '2148'!AM37)</f>
        <v/>
      </c>
      <c r="P199" s="486" t="s">
        <v>1979</v>
      </c>
      <c r="Q199" s="502" t="str">
        <f>IF( '2148'!AS37 = 0, "", '2148'!AS37)</f>
        <v/>
      </c>
      <c r="R199" s="486" t="s">
        <v>2212</v>
      </c>
      <c r="S199" s="502" t="str">
        <f>IF( '2148'!AY37 = 0, "", '2148'!AY37)</f>
        <v/>
      </c>
      <c r="T199" s="486" t="s">
        <v>2213</v>
      </c>
      <c r="V199" s="486"/>
      <c r="W199" s="458">
        <f t="shared" si="10"/>
        <v>0</v>
      </c>
      <c r="Y199" s="486"/>
    </row>
    <row r="200" spans="1:25" s="458" customFormat="1" x14ac:dyDescent="0.2">
      <c r="A200" s="458">
        <v>21</v>
      </c>
      <c r="B200" s="487">
        <f t="shared" si="8"/>
        <v>0</v>
      </c>
      <c r="C200" s="488">
        <f t="shared" si="9"/>
        <v>0</v>
      </c>
      <c r="D200" s="457">
        <v>2148</v>
      </c>
      <c r="E200" s="456" t="str">
        <f>RIGHT('1500'!$AT$2,2)</f>
        <v>19</v>
      </c>
      <c r="F200" s="458" t="str">
        <f>'2148'!M38</f>
        <v>CZ</v>
      </c>
      <c r="G200" s="490" t="str">
        <f>IF( '2148'!O38 = 0, "", '2148'!O38)</f>
        <v/>
      </c>
      <c r="H200" s="486" t="s">
        <v>1889</v>
      </c>
      <c r="I200" s="490" t="str">
        <f>IF( '2148'!U38 = 0, "", '2148'!U38)</f>
        <v/>
      </c>
      <c r="J200" s="486" t="s">
        <v>1915</v>
      </c>
      <c r="K200" s="490" t="str">
        <f>IF( '2148'!AA38 = 0, "", '2148'!AA38)</f>
        <v/>
      </c>
      <c r="L200" s="486" t="s">
        <v>1941</v>
      </c>
      <c r="M200" s="490" t="str">
        <f>IF( '2148'!AG38 = 0, "", '2148'!AG38)</f>
        <v/>
      </c>
      <c r="N200" s="486" t="s">
        <v>1967</v>
      </c>
      <c r="O200" s="502" t="str">
        <f>IF( '2148'!AM38 = 0, "", '2148'!AM38)</f>
        <v/>
      </c>
      <c r="P200" s="486" t="s">
        <v>1980</v>
      </c>
      <c r="Q200" s="502" t="str">
        <f>IF( '2148'!AS38 = 0, "", '2148'!AS38)</f>
        <v/>
      </c>
      <c r="R200" s="486" t="s">
        <v>2214</v>
      </c>
      <c r="S200" s="502" t="str">
        <f>IF( '2148'!AY38 = 0, "", '2148'!AY38)</f>
        <v/>
      </c>
      <c r="T200" s="486" t="s">
        <v>2215</v>
      </c>
      <c r="V200" s="486"/>
      <c r="W200" s="458">
        <f t="shared" si="10"/>
        <v>0</v>
      </c>
      <c r="Y200" s="486"/>
    </row>
    <row r="201" spans="1:25" s="458" customFormat="1" x14ac:dyDescent="0.2">
      <c r="A201" s="458">
        <v>21</v>
      </c>
      <c r="B201" s="487">
        <f t="shared" si="8"/>
        <v>0</v>
      </c>
      <c r="C201" s="488">
        <f t="shared" si="9"/>
        <v>0</v>
      </c>
      <c r="D201" s="457">
        <v>2148</v>
      </c>
      <c r="E201" s="456" t="str">
        <f>RIGHT('1500'!$AT$2,2)</f>
        <v>19</v>
      </c>
      <c r="F201" s="458" t="str">
        <f>'2148'!M39</f>
        <v>C7</v>
      </c>
      <c r="G201" s="490" t="str">
        <f>IF( '2148'!O39 = 0, "", '2148'!O39)</f>
        <v/>
      </c>
      <c r="H201" s="486" t="s">
        <v>1890</v>
      </c>
      <c r="I201" s="490" t="str">
        <f>IF( '2148'!U39 = 0, "", '2148'!U39)</f>
        <v/>
      </c>
      <c r="J201" s="486" t="s">
        <v>1916</v>
      </c>
      <c r="K201" s="490" t="str">
        <f>IF( '2148'!AA39 = 0, "", '2148'!AA39)</f>
        <v/>
      </c>
      <c r="L201" s="486" t="s">
        <v>1942</v>
      </c>
      <c r="M201" s="490" t="str">
        <f>IF( '2148'!AG39 = 0, "", '2148'!AG39)</f>
        <v/>
      </c>
      <c r="N201" s="486" t="s">
        <v>1968</v>
      </c>
      <c r="O201" s="502" t="str">
        <f>IF( '2148'!AM39 = 0, "", '2148'!AM39)</f>
        <v/>
      </c>
      <c r="P201" s="486" t="s">
        <v>1981</v>
      </c>
      <c r="Q201" s="502" t="str">
        <f>IF( '2148'!AS39 = 0, "", '2148'!AS39)</f>
        <v/>
      </c>
      <c r="R201" s="486" t="s">
        <v>2216</v>
      </c>
      <c r="S201" s="502" t="str">
        <f>IF( '2148'!AY39 = 0, "", '2148'!AY39)</f>
        <v/>
      </c>
      <c r="T201" s="486" t="s">
        <v>2217</v>
      </c>
      <c r="V201" s="486"/>
      <c r="W201" s="458">
        <f t="shared" si="10"/>
        <v>0</v>
      </c>
      <c r="Y201" s="486"/>
    </row>
    <row r="202" spans="1:25" s="458" customFormat="1" x14ac:dyDescent="0.2">
      <c r="A202" s="458">
        <v>21</v>
      </c>
      <c r="B202" s="487">
        <f t="shared" si="8"/>
        <v>0</v>
      </c>
      <c r="C202" s="488">
        <f t="shared" si="9"/>
        <v>0</v>
      </c>
      <c r="D202" s="457">
        <v>2148</v>
      </c>
      <c r="E202" s="456" t="str">
        <f>RIGHT('1500'!$AT$2,2)</f>
        <v>19</v>
      </c>
      <c r="F202" s="458" t="str">
        <f>'2148'!M40</f>
        <v>D5</v>
      </c>
      <c r="G202" s="490" t="str">
        <f>IF( '2148'!O40 = 0, "", '2148'!O40)</f>
        <v/>
      </c>
      <c r="H202" s="486" t="s">
        <v>1891</v>
      </c>
      <c r="I202" s="490" t="str">
        <f>IF( '2148'!U40 = 0, "", '2148'!U40)</f>
        <v/>
      </c>
      <c r="J202" s="486" t="s">
        <v>1917</v>
      </c>
      <c r="K202" s="490" t="str">
        <f>IF( '2148'!AA40 = 0, "", '2148'!AA40)</f>
        <v/>
      </c>
      <c r="L202" s="486" t="s">
        <v>1943</v>
      </c>
      <c r="M202" s="490" t="str">
        <f>IF( '2148'!AG40 = 0, "", '2148'!AG40)</f>
        <v/>
      </c>
      <c r="N202" s="486" t="s">
        <v>1969</v>
      </c>
      <c r="O202" s="502" t="str">
        <f>IF( '2148'!AM40 = 0, "", '2148'!AM40)</f>
        <v/>
      </c>
      <c r="P202" s="486" t="s">
        <v>1982</v>
      </c>
      <c r="Q202" s="502" t="str">
        <f>IF( '2148'!AS40 = 0, "", '2148'!AS40)</f>
        <v/>
      </c>
      <c r="R202" s="486" t="s">
        <v>2218</v>
      </c>
      <c r="S202" s="502" t="str">
        <f>IF( '2148'!AY40 = 0, "", '2148'!AY40)</f>
        <v/>
      </c>
      <c r="T202" s="486" t="s">
        <v>2219</v>
      </c>
      <c r="V202" s="486"/>
      <c r="W202" s="458">
        <f t="shared" si="10"/>
        <v>0</v>
      </c>
      <c r="Y202" s="486"/>
    </row>
    <row r="203" spans="1:25" s="458" customFormat="1" x14ac:dyDescent="0.2">
      <c r="A203" s="458">
        <v>21</v>
      </c>
      <c r="B203" s="487">
        <f t="shared" ref="B203:B336" si="11">$B$2</f>
        <v>0</v>
      </c>
      <c r="C203" s="488">
        <f t="shared" ref="C203:C335" si="12">$C$2</f>
        <v>0</v>
      </c>
      <c r="D203" s="457">
        <v>2148</v>
      </c>
      <c r="E203" s="456" t="str">
        <f>RIGHT('1500'!$AT$2,2)</f>
        <v>19</v>
      </c>
      <c r="F203" s="458" t="str">
        <f>'2148'!M41</f>
        <v>EH</v>
      </c>
      <c r="G203" s="490" t="str">
        <f>IF( '2148'!O41 = 0, "", '2148'!O41)</f>
        <v/>
      </c>
      <c r="H203" s="486" t="s">
        <v>1892</v>
      </c>
      <c r="I203" s="490" t="str">
        <f>IF( '2148'!U41 = 0, "", '2148'!U41)</f>
        <v/>
      </c>
      <c r="J203" s="486" t="s">
        <v>1918</v>
      </c>
      <c r="K203" s="490" t="str">
        <f>IF( '2148'!AA41 = 0, "", '2148'!AA41)</f>
        <v/>
      </c>
      <c r="L203" s="486" t="s">
        <v>1944</v>
      </c>
      <c r="M203" s="490" t="str">
        <f>IF( '2148'!AG41 = 0, "", '2148'!AG41)</f>
        <v/>
      </c>
      <c r="N203" s="486" t="s">
        <v>1970</v>
      </c>
      <c r="O203" s="502" t="str">
        <f>IF( '2148'!AM41 = 0, "", '2148'!AM41)</f>
        <v/>
      </c>
      <c r="P203" s="486" t="s">
        <v>1983</v>
      </c>
      <c r="Q203" s="502" t="str">
        <f>IF( '2148'!AS41 = 0, "", '2148'!AS41)</f>
        <v/>
      </c>
      <c r="R203" s="486" t="s">
        <v>2220</v>
      </c>
      <c r="S203" s="502" t="str">
        <f>IF( '2148'!AY41 = 0, "", '2148'!AY41)</f>
        <v/>
      </c>
      <c r="T203" s="486" t="s">
        <v>2221</v>
      </c>
      <c r="V203" s="486"/>
      <c r="W203" s="458">
        <f t="shared" si="10"/>
        <v>0</v>
      </c>
      <c r="Y203" s="486"/>
    </row>
    <row r="204" spans="1:25" s="458" customFormat="1" x14ac:dyDescent="0.2">
      <c r="A204" s="458">
        <v>21</v>
      </c>
      <c r="B204" s="487">
        <f t="shared" si="11"/>
        <v>0</v>
      </c>
      <c r="C204" s="488">
        <f t="shared" si="12"/>
        <v>0</v>
      </c>
      <c r="D204" s="457">
        <v>2148</v>
      </c>
      <c r="E204" s="456" t="str">
        <f>RIGHT('1500'!$AT$2,2)</f>
        <v>19</v>
      </c>
      <c r="F204" s="458" t="str">
        <f>'2148'!M42</f>
        <v>EO</v>
      </c>
      <c r="G204" s="490" t="str">
        <f>IF( '2148'!O42 = 0, "", '2148'!O42)</f>
        <v/>
      </c>
      <c r="H204" s="486" t="s">
        <v>1893</v>
      </c>
      <c r="I204" s="490" t="str">
        <f>IF( '2148'!U42 = 0, "", '2148'!U42)</f>
        <v/>
      </c>
      <c r="J204" s="486" t="s">
        <v>1919</v>
      </c>
      <c r="K204" s="490" t="str">
        <f>IF( '2148'!AA42 = 0, "", '2148'!AA42)</f>
        <v/>
      </c>
      <c r="L204" s="486" t="s">
        <v>1945</v>
      </c>
      <c r="M204" s="490" t="str">
        <f>IF( '2148'!AG42 = 0, "", '2148'!AG42)</f>
        <v/>
      </c>
      <c r="N204" s="486" t="s">
        <v>1971</v>
      </c>
      <c r="O204" s="502" t="str">
        <f>IF( '2148'!AM42 = 0, "", '2148'!AM42)</f>
        <v/>
      </c>
      <c r="P204" s="486" t="s">
        <v>1984</v>
      </c>
      <c r="Q204" s="502" t="str">
        <f>IF( '2148'!AS42 = 0, "", '2148'!AS42)</f>
        <v/>
      </c>
      <c r="R204" s="486" t="s">
        <v>2222</v>
      </c>
      <c r="S204" s="502" t="str">
        <f>IF( '2148'!AY42 = 0, "", '2148'!AY42)</f>
        <v/>
      </c>
      <c r="T204" s="486" t="s">
        <v>2223</v>
      </c>
      <c r="V204" s="486"/>
      <c r="W204" s="458">
        <f t="shared" si="10"/>
        <v>0</v>
      </c>
      <c r="Y204" s="486"/>
    </row>
    <row r="205" spans="1:25" s="458" customFormat="1" x14ac:dyDescent="0.2">
      <c r="A205" s="458">
        <v>21</v>
      </c>
      <c r="B205" s="487">
        <f t="shared" si="11"/>
        <v>0</v>
      </c>
      <c r="C205" s="488">
        <f t="shared" si="12"/>
        <v>0</v>
      </c>
      <c r="D205" s="457">
        <v>2148</v>
      </c>
      <c r="E205" s="456" t="str">
        <f>RIGHT('1500'!$AT$2,2)</f>
        <v>19</v>
      </c>
      <c r="F205" s="458" t="str">
        <f>'2148'!M43</f>
        <v>EV</v>
      </c>
      <c r="G205" s="490" t="str">
        <f>IF( '2148'!O43 = 0, "", '2148'!O43)</f>
        <v/>
      </c>
      <c r="H205" s="486" t="s">
        <v>1894</v>
      </c>
      <c r="I205" s="490" t="str">
        <f>IF( '2148'!U43 = 0, "", '2148'!U43)</f>
        <v/>
      </c>
      <c r="J205" s="486" t="s">
        <v>1920</v>
      </c>
      <c r="K205" s="490" t="str">
        <f>IF( '2148'!AA43 = 0, "", '2148'!AA43)</f>
        <v/>
      </c>
      <c r="L205" s="486" t="s">
        <v>1946</v>
      </c>
      <c r="M205" s="490" t="str">
        <f>IF( '2148'!AG43 = 0, "", '2148'!AG43)</f>
        <v/>
      </c>
      <c r="N205" s="486" t="s">
        <v>1972</v>
      </c>
      <c r="O205" s="502" t="str">
        <f>IF( '2148'!AM43 = 0, "", '2148'!AM43)</f>
        <v/>
      </c>
      <c r="P205" s="486" t="s">
        <v>1985</v>
      </c>
      <c r="Q205" s="502" t="str">
        <f>IF( '2148'!AS43 = 0, "", '2148'!AS43)</f>
        <v/>
      </c>
      <c r="R205" s="486" t="s">
        <v>2224</v>
      </c>
      <c r="S205" s="502" t="str">
        <f>IF( '2148'!AY43 = 0, "", '2148'!AY43)</f>
        <v/>
      </c>
      <c r="T205" s="486" t="s">
        <v>2225</v>
      </c>
      <c r="V205" s="486"/>
      <c r="W205" s="458">
        <f t="shared" si="10"/>
        <v>0</v>
      </c>
      <c r="Y205" s="486"/>
    </row>
    <row r="206" spans="1:25" s="458" customFormat="1" x14ac:dyDescent="0.2">
      <c r="A206" s="458">
        <v>21</v>
      </c>
      <c r="B206" s="487">
        <f t="shared" si="11"/>
        <v>0</v>
      </c>
      <c r="C206" s="488">
        <f t="shared" si="12"/>
        <v>0</v>
      </c>
      <c r="D206" s="457">
        <v>2148</v>
      </c>
      <c r="E206" s="456" t="str">
        <f>RIGHT('1500'!$AT$2,2)</f>
        <v>19</v>
      </c>
      <c r="F206" s="458" t="str">
        <f>'2148'!M44</f>
        <v>E3</v>
      </c>
      <c r="G206" s="490" t="str">
        <f>IF( '2148'!O44 = 0, "", '2148'!O44)</f>
        <v/>
      </c>
      <c r="H206" s="486" t="s">
        <v>1895</v>
      </c>
      <c r="I206" s="490" t="str">
        <f>IF( '2148'!U44 = 0, "", '2148'!U44)</f>
        <v/>
      </c>
      <c r="J206" s="486" t="s">
        <v>1921</v>
      </c>
      <c r="K206" s="490" t="str">
        <f>IF( '2148'!AA44 = 0, "", '2148'!AA44)</f>
        <v/>
      </c>
      <c r="L206" s="486" t="s">
        <v>1947</v>
      </c>
      <c r="M206" s="490" t="str">
        <f>IF( '2148'!AG44 = 0, "", '2148'!AG44)</f>
        <v/>
      </c>
      <c r="N206" s="486" t="s">
        <v>1973</v>
      </c>
      <c r="O206" s="502" t="str">
        <f>IF( '2148'!AM44 = 0, "", '2148'!AM44)</f>
        <v/>
      </c>
      <c r="P206" s="486" t="s">
        <v>1986</v>
      </c>
      <c r="Q206" s="502" t="str">
        <f>IF( '2148'!AS44 = 0, "", '2148'!AS44)</f>
        <v/>
      </c>
      <c r="R206" s="486" t="s">
        <v>2226</v>
      </c>
      <c r="S206" s="502" t="str">
        <f>IF( '2148'!AY44 = 0, "", '2148'!AY44)</f>
        <v/>
      </c>
      <c r="T206" s="486" t="s">
        <v>2227</v>
      </c>
      <c r="V206" s="486"/>
      <c r="W206" s="458">
        <f t="shared" si="10"/>
        <v>0</v>
      </c>
      <c r="Y206" s="486"/>
    </row>
    <row r="207" spans="1:25" s="458" customFormat="1" x14ac:dyDescent="0.2">
      <c r="A207" s="458">
        <v>21</v>
      </c>
      <c r="B207" s="487">
        <f t="shared" si="11"/>
        <v>0</v>
      </c>
      <c r="C207" s="488">
        <f t="shared" si="12"/>
        <v>0</v>
      </c>
      <c r="D207" s="457">
        <v>2148</v>
      </c>
      <c r="E207" s="456" t="str">
        <f>RIGHT('1500'!$AT$2,2)</f>
        <v>19</v>
      </c>
      <c r="F207" s="458" t="str">
        <f>'2148'!M45</f>
        <v>F1</v>
      </c>
      <c r="G207" s="490" t="str">
        <f>IF( '2148'!O45 = 0, "", '2148'!O45)</f>
        <v/>
      </c>
      <c r="H207" s="486" t="s">
        <v>1896</v>
      </c>
      <c r="I207" s="490" t="str">
        <f>IF( '2148'!U45 = 0, "", '2148'!U45)</f>
        <v/>
      </c>
      <c r="J207" s="486" t="s">
        <v>1922</v>
      </c>
      <c r="K207" s="490" t="str">
        <f>IF( '2148'!AA45 = 0, "", '2148'!AA45)</f>
        <v/>
      </c>
      <c r="L207" s="486" t="s">
        <v>1948</v>
      </c>
      <c r="M207" s="490" t="str">
        <f>IF( '2148'!AG45 = 0, "", '2148'!AG45)</f>
        <v/>
      </c>
      <c r="N207" s="486" t="s">
        <v>1974</v>
      </c>
      <c r="O207" s="502" t="str">
        <f>IF( '2148'!AM45 = 0, "", '2148'!AM45)</f>
        <v/>
      </c>
      <c r="P207" s="486" t="s">
        <v>1987</v>
      </c>
      <c r="Q207" s="502" t="str">
        <f>IF( '2148'!AS45 = 0, "", '2148'!AS45)</f>
        <v/>
      </c>
      <c r="R207" s="486" t="s">
        <v>2228</v>
      </c>
      <c r="S207" s="502" t="str">
        <f>IF( '2148'!AY45 = 0, "", '2148'!AY45)</f>
        <v/>
      </c>
      <c r="T207" s="486" t="s">
        <v>2229</v>
      </c>
      <c r="V207" s="486"/>
      <c r="W207" s="458">
        <f t="shared" si="10"/>
        <v>0</v>
      </c>
      <c r="Y207" s="486"/>
    </row>
    <row r="208" spans="1:25" s="458" customFormat="1" x14ac:dyDescent="0.2">
      <c r="A208" s="458">
        <v>21</v>
      </c>
      <c r="B208" s="487">
        <f t="shared" si="11"/>
        <v>0</v>
      </c>
      <c r="C208" s="488">
        <f t="shared" si="12"/>
        <v>0</v>
      </c>
      <c r="D208" s="457">
        <v>2148</v>
      </c>
      <c r="E208" s="456" t="str">
        <f>RIGHT('1500'!$AT$2,2)</f>
        <v>19</v>
      </c>
      <c r="F208" s="458" t="str">
        <f>'2148'!M46</f>
        <v>F8</v>
      </c>
      <c r="G208" s="490" t="str">
        <f>IF( '2148'!O46 = 0, "", '2148'!O46)</f>
        <v/>
      </c>
      <c r="H208" s="486" t="s">
        <v>1897</v>
      </c>
      <c r="I208" s="490" t="str">
        <f>IF( '2148'!U46 = 0, "", '2148'!U46)</f>
        <v/>
      </c>
      <c r="J208" s="486" t="s">
        <v>1923</v>
      </c>
      <c r="K208" s="490" t="str">
        <f>IF( '2148'!AA46 = 0, "", '2148'!AA46)</f>
        <v/>
      </c>
      <c r="L208" s="486" t="s">
        <v>1949</v>
      </c>
      <c r="M208" s="490" t="str">
        <f>IF( '2148'!AG46 = 0, "", '2148'!AG46)</f>
        <v/>
      </c>
      <c r="N208" s="486" t="s">
        <v>1975</v>
      </c>
      <c r="O208" s="502" t="str">
        <f>IF( '2148'!AM46 = 0, "", '2148'!AM46)</f>
        <v/>
      </c>
      <c r="P208" s="486" t="s">
        <v>1988</v>
      </c>
      <c r="Q208" s="502" t="str">
        <f>IF( '2148'!AS46 = 0, "", '2148'!AS46)</f>
        <v/>
      </c>
      <c r="R208" s="486" t="s">
        <v>2230</v>
      </c>
      <c r="S208" s="502" t="str">
        <f>IF( '2148'!AY46 = 0, "", '2148'!AY46)</f>
        <v/>
      </c>
      <c r="T208" s="486" t="s">
        <v>2231</v>
      </c>
      <c r="V208" s="486"/>
      <c r="W208" s="458">
        <f t="shared" si="10"/>
        <v>0</v>
      </c>
      <c r="Y208" s="486"/>
    </row>
    <row r="209" spans="1:25" s="458" customFormat="1" x14ac:dyDescent="0.2">
      <c r="A209" s="458">
        <v>21</v>
      </c>
      <c r="B209" s="487">
        <f t="shared" si="11"/>
        <v>0</v>
      </c>
      <c r="C209" s="488">
        <f t="shared" si="12"/>
        <v>0</v>
      </c>
      <c r="D209" s="457">
        <v>2148</v>
      </c>
      <c r="E209" s="456" t="str">
        <f>RIGHT('1500'!$AT$2,2)</f>
        <v>19</v>
      </c>
      <c r="F209" s="458" t="str">
        <f>'2148'!M47</f>
        <v>G6</v>
      </c>
      <c r="G209" s="490" t="str">
        <f>IF( '2148'!O47 = 0, "", '2148'!O47)</f>
        <v/>
      </c>
      <c r="H209" s="486" t="s">
        <v>1898</v>
      </c>
      <c r="I209" s="490" t="str">
        <f>IF( '2148'!U47 = 0, "", '2148'!U47)</f>
        <v/>
      </c>
      <c r="J209" s="486" t="s">
        <v>1924</v>
      </c>
      <c r="K209" s="490" t="str">
        <f>IF( '2148'!AA47 = 0, "", '2148'!AA47)</f>
        <v/>
      </c>
      <c r="L209" s="486" t="s">
        <v>1950</v>
      </c>
      <c r="M209" s="490" t="str">
        <f>IF( '2148'!AG47 = 0, "", '2148'!AG47)</f>
        <v/>
      </c>
      <c r="N209" s="486" t="s">
        <v>1976</v>
      </c>
      <c r="O209" s="502" t="str">
        <f>IF( '2148'!AM47 = 0, "", '2148'!AM47)</f>
        <v/>
      </c>
      <c r="P209" s="486" t="s">
        <v>1989</v>
      </c>
      <c r="Q209" s="502" t="str">
        <f>IF( '2148'!AS47 = 0, "", '2148'!AS47)</f>
        <v/>
      </c>
      <c r="R209" s="486" t="s">
        <v>2232</v>
      </c>
      <c r="S209" s="502" t="str">
        <f>IF( '2148'!AY47 = 0, "", '2148'!AY47)</f>
        <v/>
      </c>
      <c r="T209" s="486" t="s">
        <v>2233</v>
      </c>
      <c r="V209" s="486"/>
      <c r="W209" s="458">
        <f t="shared" si="10"/>
        <v>0</v>
      </c>
      <c r="Y209" s="486"/>
    </row>
    <row r="210" spans="1:25" s="504" customFormat="1" x14ac:dyDescent="0.2">
      <c r="A210" s="492">
        <v>21</v>
      </c>
      <c r="B210" s="493">
        <f t="shared" si="11"/>
        <v>0</v>
      </c>
      <c r="C210" s="494">
        <f t="shared" si="12"/>
        <v>0</v>
      </c>
      <c r="D210" s="494">
        <v>2148</v>
      </c>
      <c r="E210" s="495" t="str">
        <f>RIGHT('1500'!$AT$2,2)</f>
        <v>19</v>
      </c>
      <c r="F210" s="496" t="str">
        <f>'2148'!M48</f>
        <v>JA</v>
      </c>
      <c r="G210" s="490" t="str">
        <f>IF( '2148'!O48 = 0, "", '2148'!O48)</f>
        <v/>
      </c>
      <c r="H210" s="496" t="s">
        <v>2123</v>
      </c>
      <c r="I210" s="490"/>
      <c r="J210" s="496"/>
      <c r="K210" s="490"/>
      <c r="L210" s="496"/>
      <c r="M210" s="490" t="str">
        <f>IF( '2148'!AG48 = 0, "", '2148'!AG48)</f>
        <v/>
      </c>
      <c r="N210" s="496" t="s">
        <v>2124</v>
      </c>
      <c r="O210" s="502" t="str">
        <f>IF( '2148'!AM48 = 0, "", '2148'!AM48)</f>
        <v/>
      </c>
      <c r="P210" s="496"/>
      <c r="Q210" s="492"/>
      <c r="R210" s="496"/>
      <c r="S210" s="502" t="str">
        <f>IF( '2148'!AY48 = 0, "", '2148'!AY48)</f>
        <v/>
      </c>
      <c r="T210" s="496" t="s">
        <v>2125</v>
      </c>
      <c r="U210" s="492"/>
      <c r="V210" s="496"/>
      <c r="W210" s="496">
        <f>SUM(G210:U210)</f>
        <v>0</v>
      </c>
      <c r="X210" s="492"/>
      <c r="Y210" s="496"/>
    </row>
    <row r="211" spans="1:25" s="458" customFormat="1" x14ac:dyDescent="0.2">
      <c r="A211" s="492">
        <v>21</v>
      </c>
      <c r="B211" s="493">
        <f t="shared" si="11"/>
        <v>0</v>
      </c>
      <c r="C211" s="494">
        <f t="shared" si="12"/>
        <v>0</v>
      </c>
      <c r="D211" s="494">
        <v>2148</v>
      </c>
      <c r="E211" s="495" t="str">
        <f>RIGHT('1500'!$AT$2,2)</f>
        <v>19</v>
      </c>
      <c r="F211" s="496" t="str">
        <f>'2148'!M49</f>
        <v>JD</v>
      </c>
      <c r="G211" s="490" t="str">
        <f>IF( '2148'!O49 = 0, "", '2148'!O49)</f>
        <v/>
      </c>
      <c r="H211" s="496" t="s">
        <v>1899</v>
      </c>
      <c r="I211" s="490" t="str">
        <f>IF( '2148'!U49 = 0, "", '2148'!U49)</f>
        <v/>
      </c>
      <c r="J211" s="496" t="s">
        <v>1925</v>
      </c>
      <c r="K211" s="490" t="str">
        <f>IF( '2148'!AA49 = 0, "", '2148'!AA49)</f>
        <v/>
      </c>
      <c r="L211" s="496" t="s">
        <v>1951</v>
      </c>
      <c r="M211" s="490" t="str">
        <f>IF( '2148'!AG49 = 0, "", '2148'!AG49)</f>
        <v/>
      </c>
      <c r="N211" s="496" t="s">
        <v>1977</v>
      </c>
      <c r="O211" s="502" t="str">
        <f>IF( '2148'!AM49 = 0, "", '2148'!AM49)</f>
        <v/>
      </c>
      <c r="P211" s="496" t="s">
        <v>1990</v>
      </c>
      <c r="Q211" s="492" t="str">
        <f>IF( '2148'!AS49 = 0, "", '2148'!AS49)</f>
        <v/>
      </c>
      <c r="R211" s="496"/>
      <c r="S211" s="492" t="str">
        <f>IF( '2148'!AY49 = 0, "", '2148'!AY49)</f>
        <v/>
      </c>
      <c r="T211" s="496"/>
      <c r="U211" s="492"/>
      <c r="V211" s="496"/>
      <c r="W211" s="496">
        <f t="shared" si="10"/>
        <v>0</v>
      </c>
      <c r="X211" s="492"/>
      <c r="Y211" s="496"/>
    </row>
    <row r="212" spans="1:25" s="458" customFormat="1" x14ac:dyDescent="0.2">
      <c r="A212" s="492">
        <v>21</v>
      </c>
      <c r="B212" s="493">
        <f t="shared" si="11"/>
        <v>0</v>
      </c>
      <c r="C212" s="494">
        <f t="shared" si="12"/>
        <v>0</v>
      </c>
      <c r="D212" s="494">
        <v>2148</v>
      </c>
      <c r="E212" s="495" t="str">
        <f>RIGHT('1500'!$AT$2,2)</f>
        <v>19</v>
      </c>
      <c r="F212" s="496" t="str">
        <f>'2148'!M50</f>
        <v>JK</v>
      </c>
      <c r="G212" s="490" t="str">
        <f>IF( '2148'!O50 = 0, "", '2148'!O50)</f>
        <v/>
      </c>
      <c r="H212" s="496" t="s">
        <v>1900</v>
      </c>
      <c r="I212" s="490" t="str">
        <f>IF( '2148'!AG50 = 0, "", '2148'!AG50)</f>
        <v/>
      </c>
      <c r="J212" s="496" t="s">
        <v>1926</v>
      </c>
      <c r="K212" s="490" t="str">
        <f>IF( '2148'!AW50 = 0, "", '2148'!AW50)</f>
        <v/>
      </c>
      <c r="L212" s="496" t="s">
        <v>1952</v>
      </c>
      <c r="M212" s="490"/>
      <c r="N212" s="496"/>
      <c r="O212" s="492" t="s">
        <v>6</v>
      </c>
      <c r="P212" s="496"/>
      <c r="Q212" s="492" t="s">
        <v>6</v>
      </c>
      <c r="R212" s="496"/>
      <c r="S212" s="492"/>
      <c r="T212" s="496"/>
      <c r="U212" s="492"/>
      <c r="V212" s="496"/>
      <c r="W212" s="496">
        <f>SUM(G212:U212)</f>
        <v>0</v>
      </c>
      <c r="X212" s="492"/>
      <c r="Y212" s="496"/>
    </row>
    <row r="213" spans="1:25" s="458" customFormat="1" x14ac:dyDescent="0.2">
      <c r="A213" s="458">
        <v>21</v>
      </c>
      <c r="B213" s="487">
        <f t="shared" si="11"/>
        <v>0</v>
      </c>
      <c r="C213" s="488">
        <f t="shared" si="12"/>
        <v>0</v>
      </c>
      <c r="D213" s="457">
        <v>2148</v>
      </c>
      <c r="E213" s="456" t="str">
        <f>RIGHT('1500'!$AT$2,2)</f>
        <v>19</v>
      </c>
      <c r="F213" s="458">
        <f>'2148'!AN59</f>
        <v>0</v>
      </c>
      <c r="G213" s="490" t="str">
        <f>IF( '2148'!V59 = 0, "", '2148'!V59)</f>
        <v/>
      </c>
      <c r="H213" s="486" t="s">
        <v>1901</v>
      </c>
      <c r="I213" s="490" t="str">
        <f>IF( '2148'!AE59 = 0, "", '2148'!AE59)</f>
        <v/>
      </c>
      <c r="J213" s="486" t="s">
        <v>1927</v>
      </c>
      <c r="K213" s="490" t="str">
        <f>IF( '2148'!AP59 = 0, "", '2148'!AP59)</f>
        <v/>
      </c>
      <c r="L213" s="486" t="s">
        <v>1953</v>
      </c>
      <c r="M213" s="490" t="str">
        <f>IF( '2148'!AY59 = 0, "", '2148'!AY59)</f>
        <v/>
      </c>
      <c r="N213" s="486" t="s">
        <v>1978</v>
      </c>
      <c r="P213" s="486"/>
      <c r="R213" s="486"/>
      <c r="T213" s="486"/>
      <c r="V213" s="486"/>
      <c r="W213" s="458">
        <f>SUM(G213:U213)</f>
        <v>0</v>
      </c>
      <c r="Y213" s="486"/>
    </row>
    <row r="214" spans="1:25" s="458" customFormat="1" x14ac:dyDescent="0.2">
      <c r="A214" s="458">
        <v>21</v>
      </c>
      <c r="B214" s="487">
        <f t="shared" si="11"/>
        <v>0</v>
      </c>
      <c r="C214" s="488">
        <f t="shared" si="12"/>
        <v>0</v>
      </c>
      <c r="D214" s="457">
        <v>2149</v>
      </c>
      <c r="E214" s="456" t="str">
        <f>RIGHT('1500'!$AT$2,2)</f>
        <v>19</v>
      </c>
      <c r="F214" s="458" t="str">
        <f>'2149'!V11</f>
        <v>2A</v>
      </c>
      <c r="G214" s="490" t="str">
        <f>IF( '2149'!W11 = 0, "", '2149'!W11)</f>
        <v/>
      </c>
      <c r="H214" s="486" t="s">
        <v>1991</v>
      </c>
      <c r="I214" s="490" t="str">
        <f>IF( '2149'!Y11 = 0, "", '2149'!Y11)</f>
        <v/>
      </c>
      <c r="J214" s="486" t="s">
        <v>2017</v>
      </c>
      <c r="K214" s="490" t="str">
        <f>IF( '2149'!AA11 = 0, "", '2149'!AA11)</f>
        <v/>
      </c>
      <c r="L214" s="486" t="s">
        <v>2044</v>
      </c>
      <c r="M214" s="490" t="str">
        <f>IF( '2149'!AC11 = 0, "", '2149'!AC11)</f>
        <v/>
      </c>
      <c r="N214" s="486" t="s">
        <v>2068</v>
      </c>
      <c r="P214" s="486"/>
      <c r="R214" s="486"/>
      <c r="T214" s="486"/>
      <c r="V214" s="486"/>
      <c r="W214" s="458">
        <f t="shared" si="10"/>
        <v>0</v>
      </c>
      <c r="Y214" s="486"/>
    </row>
    <row r="215" spans="1:25" s="458" customFormat="1" x14ac:dyDescent="0.2">
      <c r="A215" s="458">
        <v>21</v>
      </c>
      <c r="B215" s="487">
        <f t="shared" si="11"/>
        <v>0</v>
      </c>
      <c r="C215" s="488">
        <f t="shared" si="12"/>
        <v>0</v>
      </c>
      <c r="D215" s="457">
        <v>2149</v>
      </c>
      <c r="E215" s="456" t="str">
        <f>RIGHT('1500'!$AT$2,2)</f>
        <v>19</v>
      </c>
      <c r="F215" s="458" t="str">
        <f>'2149'!V12</f>
        <v>2C</v>
      </c>
      <c r="G215" s="490" t="str">
        <f>IF( '2149'!W12 = 0, "", '2149'!W12)</f>
        <v/>
      </c>
      <c r="H215" s="486" t="s">
        <v>1992</v>
      </c>
      <c r="I215" s="490" t="str">
        <f>IF( '2149'!Y12 = 0, "", '2149'!Y12)</f>
        <v/>
      </c>
      <c r="J215" s="486" t="s">
        <v>2018</v>
      </c>
      <c r="K215" s="490" t="str">
        <f>IF( '2149'!AA12 = 0, "", '2149'!AA12)</f>
        <v/>
      </c>
      <c r="L215" s="486" t="s">
        <v>2045</v>
      </c>
      <c r="M215" s="490" t="str">
        <f>IF( '2149'!AC12 = 0, "", '2149'!AC12)</f>
        <v/>
      </c>
      <c r="N215" s="486" t="s">
        <v>2069</v>
      </c>
      <c r="P215" s="486"/>
      <c r="R215" s="486"/>
      <c r="T215" s="486"/>
      <c r="V215" s="486"/>
      <c r="W215" s="458">
        <f t="shared" si="10"/>
        <v>0</v>
      </c>
      <c r="Y215" s="486"/>
    </row>
    <row r="216" spans="1:25" s="458" customFormat="1" x14ac:dyDescent="0.2">
      <c r="A216" s="458">
        <v>21</v>
      </c>
      <c r="B216" s="487">
        <f t="shared" si="11"/>
        <v>0</v>
      </c>
      <c r="C216" s="488">
        <f t="shared" si="12"/>
        <v>0</v>
      </c>
      <c r="D216" s="457">
        <v>2149</v>
      </c>
      <c r="E216" s="456" t="str">
        <f>RIGHT('1500'!$AT$2,2)</f>
        <v>19</v>
      </c>
      <c r="F216" s="458" t="str">
        <f>'2149'!V13</f>
        <v>2D</v>
      </c>
      <c r="G216" s="490" t="str">
        <f>IF( '2149'!W13 = 0, "", '2149'!W13)</f>
        <v/>
      </c>
      <c r="H216" s="486" t="s">
        <v>1993</v>
      </c>
      <c r="I216" s="490" t="str">
        <f>IF( '2149'!Y13 = 0, "", '2149'!Y13)</f>
        <v/>
      </c>
      <c r="J216" s="486" t="s">
        <v>2019</v>
      </c>
      <c r="K216" s="490" t="str">
        <f>IF( '2149'!AA13 = 0, "", '2149'!AA13)</f>
        <v/>
      </c>
      <c r="L216" s="486" t="s">
        <v>2046</v>
      </c>
      <c r="M216" s="490" t="str">
        <f>IF( '2149'!AC13 = 0, "", '2149'!AC13)</f>
        <v/>
      </c>
      <c r="N216" s="486" t="s">
        <v>2070</v>
      </c>
      <c r="P216" s="486"/>
      <c r="R216" s="486"/>
      <c r="T216" s="486"/>
      <c r="V216" s="486"/>
      <c r="W216" s="458">
        <f t="shared" ref="W216:W280" si="13">SUM(G216:U216)</f>
        <v>0</v>
      </c>
      <c r="Y216" s="486"/>
    </row>
    <row r="217" spans="1:25" s="458" customFormat="1" x14ac:dyDescent="0.2">
      <c r="A217" s="458">
        <v>21</v>
      </c>
      <c r="B217" s="487">
        <f t="shared" si="11"/>
        <v>0</v>
      </c>
      <c r="C217" s="488">
        <f t="shared" si="12"/>
        <v>0</v>
      </c>
      <c r="D217" s="457">
        <v>2149</v>
      </c>
      <c r="E217" s="456" t="str">
        <f>RIGHT('1500'!$AT$2,2)</f>
        <v>19</v>
      </c>
      <c r="F217" s="458" t="str">
        <f>'2149'!V14</f>
        <v>2E</v>
      </c>
      <c r="G217" s="490" t="str">
        <f>IF( '2149'!W14 = 0, "", '2149'!W14)</f>
        <v/>
      </c>
      <c r="H217" s="486" t="s">
        <v>1994</v>
      </c>
      <c r="I217" s="490" t="str">
        <f>IF( '2149'!Y14 = 0, "", '2149'!Y14)</f>
        <v/>
      </c>
      <c r="J217" s="486" t="s">
        <v>2020</v>
      </c>
      <c r="K217" s="490" t="str">
        <f>IF( '2149'!AA14 = 0, "", '2149'!AA14)</f>
        <v/>
      </c>
      <c r="L217" s="486" t="s">
        <v>2047</v>
      </c>
      <c r="M217" s="490" t="str">
        <f>IF( '2149'!AC14 = 0, "", '2149'!AC14)</f>
        <v/>
      </c>
      <c r="N217" s="486" t="s">
        <v>2071</v>
      </c>
      <c r="P217" s="486"/>
      <c r="R217" s="486"/>
      <c r="T217" s="486"/>
      <c r="V217" s="486"/>
      <c r="W217" s="458">
        <f t="shared" si="13"/>
        <v>0</v>
      </c>
      <c r="Y217" s="486"/>
    </row>
    <row r="218" spans="1:25" s="458" customFormat="1" x14ac:dyDescent="0.2">
      <c r="A218" s="458">
        <v>21</v>
      </c>
      <c r="B218" s="487">
        <f t="shared" si="11"/>
        <v>0</v>
      </c>
      <c r="C218" s="488">
        <f t="shared" si="12"/>
        <v>0</v>
      </c>
      <c r="D218" s="457">
        <v>2149</v>
      </c>
      <c r="E218" s="456" t="str">
        <f>RIGHT('1500'!$AT$2,2)</f>
        <v>19</v>
      </c>
      <c r="F218" s="458" t="str">
        <f>'2149'!V15</f>
        <v>2F</v>
      </c>
      <c r="G218" s="490" t="str">
        <f>IF( '2149'!W15 = 0, "", '2149'!W15)</f>
        <v/>
      </c>
      <c r="H218" s="486" t="s">
        <v>1995</v>
      </c>
      <c r="I218" s="490" t="str">
        <f>IF( '2149'!Y15 = 0, "", '2149'!Y15)</f>
        <v/>
      </c>
      <c r="J218" s="486" t="s">
        <v>2021</v>
      </c>
      <c r="K218" s="490" t="str">
        <f>IF( '2149'!AA15 = 0, "", '2149'!AA15)</f>
        <v/>
      </c>
      <c r="L218" s="486" t="s">
        <v>2048</v>
      </c>
      <c r="M218" s="490" t="str">
        <f>IF( '2149'!AC15 = 0, "", '2149'!AC15)</f>
        <v/>
      </c>
      <c r="N218" s="486" t="s">
        <v>2072</v>
      </c>
      <c r="P218" s="486"/>
      <c r="R218" s="486"/>
      <c r="T218" s="486"/>
      <c r="V218" s="486"/>
      <c r="W218" s="458">
        <f t="shared" si="13"/>
        <v>0</v>
      </c>
      <c r="Y218" s="486"/>
    </row>
    <row r="219" spans="1:25" s="458" customFormat="1" x14ac:dyDescent="0.2">
      <c r="A219" s="458">
        <v>21</v>
      </c>
      <c r="B219" s="487">
        <f t="shared" si="11"/>
        <v>0</v>
      </c>
      <c r="C219" s="488">
        <f t="shared" si="12"/>
        <v>0</v>
      </c>
      <c r="D219" s="457">
        <v>2149</v>
      </c>
      <c r="E219" s="456" t="str">
        <f>RIGHT('1500'!$AT$2,2)</f>
        <v>19</v>
      </c>
      <c r="F219" s="458" t="str">
        <f>'2149'!V16</f>
        <v>2J</v>
      </c>
      <c r="G219" s="490" t="str">
        <f>IF( '2149'!W16 = 0, "", '2149'!W16)</f>
        <v/>
      </c>
      <c r="H219" s="486" t="s">
        <v>1996</v>
      </c>
      <c r="I219" s="490" t="str">
        <f>IF( '2149'!Y16 = 0, "", '2149'!Y16)</f>
        <v/>
      </c>
      <c r="J219" s="486" t="s">
        <v>2022</v>
      </c>
      <c r="K219" s="490" t="str">
        <f>IF( '2149'!AA16 = 0, "", '2149'!AA16)</f>
        <v/>
      </c>
      <c r="L219" s="486" t="s">
        <v>2049</v>
      </c>
      <c r="M219" s="490" t="str">
        <f>IF( '2149'!AC16 = 0, "", '2149'!AC16)</f>
        <v/>
      </c>
      <c r="N219" s="486" t="s">
        <v>2073</v>
      </c>
      <c r="P219" s="486"/>
      <c r="R219" s="486"/>
      <c r="T219" s="486"/>
      <c r="V219" s="486"/>
      <c r="W219" s="458">
        <f t="shared" si="13"/>
        <v>0</v>
      </c>
      <c r="Y219" s="486"/>
    </row>
    <row r="220" spans="1:25" s="458" customFormat="1" x14ac:dyDescent="0.2">
      <c r="A220" s="458">
        <v>21</v>
      </c>
      <c r="B220" s="487">
        <f t="shared" si="11"/>
        <v>0</v>
      </c>
      <c r="C220" s="488">
        <f t="shared" si="12"/>
        <v>0</v>
      </c>
      <c r="D220" s="457">
        <v>2149</v>
      </c>
      <c r="E220" s="456" t="str">
        <f>RIGHT('1500'!$AT$2,2)</f>
        <v>19</v>
      </c>
      <c r="F220" s="458" t="str">
        <f>'2149'!V17</f>
        <v>2N</v>
      </c>
      <c r="G220" s="490" t="str">
        <f>IF( '2149'!W17 = 0, "", '2149'!W17)</f>
        <v/>
      </c>
      <c r="H220" s="486" t="s">
        <v>2092</v>
      </c>
      <c r="I220" s="490" t="str">
        <f>IF( '2149'!Y17 = 0, "", '2149'!Y17)</f>
        <v/>
      </c>
      <c r="J220" s="486" t="s">
        <v>2023</v>
      </c>
      <c r="K220" s="490" t="str">
        <f>IF( '2149'!AA17 = 0, "", '2149'!AA17)</f>
        <v/>
      </c>
      <c r="L220" s="486" t="s">
        <v>2050</v>
      </c>
      <c r="M220" s="490" t="str">
        <f>IF( '2149'!AC17 = 0, "", '2149'!AC17)</f>
        <v/>
      </c>
      <c r="N220" s="486" t="s">
        <v>2075</v>
      </c>
      <c r="P220" s="486"/>
      <c r="R220" s="486"/>
      <c r="T220" s="486"/>
      <c r="V220" s="486"/>
      <c r="W220" s="458">
        <f t="shared" si="13"/>
        <v>0</v>
      </c>
      <c r="Y220" s="486"/>
    </row>
    <row r="221" spans="1:25" s="458" customFormat="1" x14ac:dyDescent="0.2">
      <c r="A221" s="458">
        <v>21</v>
      </c>
      <c r="B221" s="487">
        <f t="shared" si="11"/>
        <v>0</v>
      </c>
      <c r="C221" s="488">
        <f t="shared" si="12"/>
        <v>0</v>
      </c>
      <c r="D221" s="457">
        <v>2149</v>
      </c>
      <c r="E221" s="456" t="str">
        <f>RIGHT('1500'!$AT$2,2)</f>
        <v>19</v>
      </c>
      <c r="F221" s="458" t="str">
        <f>'2149'!V18</f>
        <v>2S</v>
      </c>
      <c r="G221" s="490" t="str">
        <f>IF( '2149'!W18 = 0, "", '2149'!W18)</f>
        <v/>
      </c>
      <c r="H221" s="486" t="s">
        <v>1997</v>
      </c>
      <c r="I221" s="490" t="str">
        <f>IF( '2149'!Y18 = 0, "", '2149'!Y18)</f>
        <v/>
      </c>
      <c r="J221" s="486" t="s">
        <v>2024</v>
      </c>
      <c r="K221" s="490" t="str">
        <f>IF( '2149'!AA18 = 0, "", '2149'!AA18)</f>
        <v/>
      </c>
      <c r="L221" s="486" t="s">
        <v>2051</v>
      </c>
      <c r="M221" s="490" t="str">
        <f>IF( '2149'!AC18 = 0, "", '2149'!AC18)</f>
        <v/>
      </c>
      <c r="N221" s="486" t="s">
        <v>2074</v>
      </c>
      <c r="P221" s="486"/>
      <c r="R221" s="486"/>
      <c r="T221" s="486"/>
      <c r="V221" s="486"/>
      <c r="W221" s="458">
        <f t="shared" si="13"/>
        <v>0</v>
      </c>
      <c r="Y221" s="486"/>
    </row>
    <row r="222" spans="1:25" s="458" customFormat="1" x14ac:dyDescent="0.2">
      <c r="A222" s="458">
        <v>21</v>
      </c>
      <c r="B222" s="487">
        <f t="shared" si="11"/>
        <v>0</v>
      </c>
      <c r="C222" s="488">
        <f t="shared" si="12"/>
        <v>0</v>
      </c>
      <c r="D222" s="457">
        <v>2149</v>
      </c>
      <c r="E222" s="456" t="str">
        <f>RIGHT('1500'!$AT$2,2)</f>
        <v>19</v>
      </c>
      <c r="F222" s="458" t="str">
        <f>'2149'!V19</f>
        <v>2W</v>
      </c>
      <c r="G222" s="490" t="str">
        <f>IF( '2149'!W19 = 0, "", '2149'!W19)</f>
        <v/>
      </c>
      <c r="H222" s="486" t="s">
        <v>1998</v>
      </c>
      <c r="I222" s="490" t="str">
        <f>IF( '2149'!Y19 = 0, "", '2149'!Y19)</f>
        <v/>
      </c>
      <c r="J222" s="486" t="s">
        <v>2025</v>
      </c>
      <c r="K222" s="490" t="str">
        <f>IF( '2149'!AA19 = 0, "", '2149'!AA19)</f>
        <v/>
      </c>
      <c r="L222" s="486" t="s">
        <v>2052</v>
      </c>
      <c r="M222" s="490" t="str">
        <f>IF( '2149'!AC19 = 0, "", '2149'!AC19)</f>
        <v/>
      </c>
      <c r="N222" s="486" t="s">
        <v>2076</v>
      </c>
      <c r="P222" s="486"/>
      <c r="R222" s="486"/>
      <c r="T222" s="486"/>
      <c r="V222" s="486"/>
      <c r="W222" s="458">
        <f t="shared" si="13"/>
        <v>0</v>
      </c>
      <c r="Y222" s="486"/>
    </row>
    <row r="223" spans="1:25" s="458" customFormat="1" x14ac:dyDescent="0.2">
      <c r="A223" s="458">
        <v>21</v>
      </c>
      <c r="B223" s="487">
        <f t="shared" si="11"/>
        <v>0</v>
      </c>
      <c r="C223" s="488">
        <f t="shared" si="12"/>
        <v>0</v>
      </c>
      <c r="D223" s="457">
        <v>2149</v>
      </c>
      <c r="E223" s="456" t="str">
        <f>RIGHT('1500'!$AT$2,2)</f>
        <v>19</v>
      </c>
      <c r="F223" s="458" t="str">
        <f>'2149'!V20</f>
        <v>3A</v>
      </c>
      <c r="G223" s="490" t="str">
        <f>IF( '2149'!W20 = 0, "", '2149'!W20)</f>
        <v/>
      </c>
      <c r="H223" s="486" t="s">
        <v>1999</v>
      </c>
      <c r="I223" s="490" t="str">
        <f>IF( '2149'!Y20 = 0, "", '2149'!Y20)</f>
        <v/>
      </c>
      <c r="J223" s="486" t="s">
        <v>2026</v>
      </c>
      <c r="K223" s="490" t="str">
        <f>IF( '2149'!AA20 = 0, "", '2149'!AA20)</f>
        <v/>
      </c>
      <c r="L223" s="486" t="s">
        <v>2053</v>
      </c>
      <c r="M223" s="490" t="str">
        <f>IF( '2149'!AC20 = 0, "", '2149'!AC20)</f>
        <v/>
      </c>
      <c r="N223" s="486" t="s">
        <v>2077</v>
      </c>
      <c r="P223" s="486"/>
      <c r="R223" s="486"/>
      <c r="T223" s="486"/>
      <c r="V223" s="486"/>
      <c r="W223" s="458">
        <f t="shared" si="13"/>
        <v>0</v>
      </c>
      <c r="Y223" s="486"/>
    </row>
    <row r="224" spans="1:25" s="458" customFormat="1" x14ac:dyDescent="0.2">
      <c r="A224" s="458">
        <v>21</v>
      </c>
      <c r="B224" s="487">
        <f t="shared" si="11"/>
        <v>0</v>
      </c>
      <c r="C224" s="488">
        <f t="shared" si="12"/>
        <v>0</v>
      </c>
      <c r="D224" s="457">
        <v>2149</v>
      </c>
      <c r="E224" s="456" t="str">
        <f>RIGHT('1500'!$AT$2,2)</f>
        <v>19</v>
      </c>
      <c r="F224" s="458" t="str">
        <f>'2149'!V21</f>
        <v>3E</v>
      </c>
      <c r="G224" s="490" t="str">
        <f>IF( '2149'!W21 = 0, "", '2149'!W21)</f>
        <v/>
      </c>
      <c r="H224" s="486" t="s">
        <v>2000</v>
      </c>
      <c r="I224" s="490" t="str">
        <f>IF( '2149'!Y21 = 0, "", '2149'!Y21)</f>
        <v/>
      </c>
      <c r="J224" s="486" t="s">
        <v>2027</v>
      </c>
      <c r="K224" s="490" t="str">
        <f>IF( '2149'!AA21 = 0, "", '2149'!AA21)</f>
        <v/>
      </c>
      <c r="L224" s="486" t="s">
        <v>2054</v>
      </c>
      <c r="M224" s="490" t="str">
        <f>IF( '2149'!AC21 = 0, "", '2149'!AC21)</f>
        <v/>
      </c>
      <c r="N224" s="486" t="s">
        <v>2078</v>
      </c>
      <c r="P224" s="486"/>
      <c r="R224" s="486"/>
      <c r="T224" s="486"/>
      <c r="V224" s="486"/>
      <c r="W224" s="458">
        <f t="shared" si="13"/>
        <v>0</v>
      </c>
      <c r="Y224" s="486"/>
    </row>
    <row r="225" spans="1:25" s="458" customFormat="1" x14ac:dyDescent="0.2">
      <c r="A225" s="458">
        <v>21</v>
      </c>
      <c r="B225" s="487">
        <f t="shared" si="11"/>
        <v>0</v>
      </c>
      <c r="C225" s="488">
        <f t="shared" si="12"/>
        <v>0</v>
      </c>
      <c r="D225" s="457">
        <v>2149</v>
      </c>
      <c r="E225" s="456" t="str">
        <f>RIGHT('1500'!$AT$2,2)</f>
        <v>19</v>
      </c>
      <c r="F225" s="458" t="str">
        <f>'2149'!V22</f>
        <v>3I</v>
      </c>
      <c r="G225" s="490" t="str">
        <f>IF( '2149'!W22 = 0, "", '2149'!W22)</f>
        <v/>
      </c>
      <c r="H225" s="486" t="s">
        <v>2001</v>
      </c>
      <c r="I225" s="490" t="str">
        <f>IF( '2149'!Y22 = 0, "", '2149'!Y22)</f>
        <v/>
      </c>
      <c r="J225" s="486" t="s">
        <v>2028</v>
      </c>
      <c r="K225" s="490" t="str">
        <f>IF( '2149'!AA22 = 0, "", '2149'!AA22)</f>
        <v/>
      </c>
      <c r="L225" s="486" t="s">
        <v>2055</v>
      </c>
      <c r="M225" s="490" t="str">
        <f>IF( '2149'!AC22 = 0, "", '2149'!AC22)</f>
        <v/>
      </c>
      <c r="N225" s="486" t="s">
        <v>2079</v>
      </c>
      <c r="P225" s="486"/>
      <c r="R225" s="486"/>
      <c r="T225" s="486"/>
      <c r="V225" s="486"/>
      <c r="W225" s="458">
        <f t="shared" si="13"/>
        <v>0</v>
      </c>
      <c r="Y225" s="486"/>
    </row>
    <row r="226" spans="1:25" s="458" customFormat="1" x14ac:dyDescent="0.2">
      <c r="A226" s="458">
        <v>21</v>
      </c>
      <c r="B226" s="487">
        <f t="shared" si="11"/>
        <v>0</v>
      </c>
      <c r="C226" s="488">
        <f t="shared" si="12"/>
        <v>0</v>
      </c>
      <c r="D226" s="457">
        <v>2149</v>
      </c>
      <c r="E226" s="456" t="str">
        <f>RIGHT('1500'!$AT$2,2)</f>
        <v>19</v>
      </c>
      <c r="F226" s="458" t="str">
        <f>'2149'!V23</f>
        <v>A5</v>
      </c>
      <c r="G226" s="490" t="str">
        <f>IF( '2149'!W23 = 0, "", '2149'!W23)</f>
        <v/>
      </c>
      <c r="H226" s="486" t="s">
        <v>2002</v>
      </c>
      <c r="I226" s="490" t="str">
        <f>IF( '2149'!Y23 = 0, "", '2149'!Y23)</f>
        <v/>
      </c>
      <c r="J226" s="486" t="s">
        <v>2029</v>
      </c>
      <c r="K226" s="490" t="str">
        <f>IF( '2149'!AA23 = 0, "", '2149'!AA23)</f>
        <v/>
      </c>
      <c r="L226" s="486" t="s">
        <v>2056</v>
      </c>
      <c r="M226" s="490" t="str">
        <f>IF( '2149'!AC23 = 0, "", '2149'!AC23)</f>
        <v/>
      </c>
      <c r="N226" s="486" t="s">
        <v>2080</v>
      </c>
      <c r="P226" s="486"/>
      <c r="R226" s="486"/>
      <c r="T226" s="486"/>
      <c r="V226" s="486"/>
      <c r="W226" s="458">
        <f t="shared" si="13"/>
        <v>0</v>
      </c>
      <c r="Y226" s="486"/>
    </row>
    <row r="227" spans="1:25" s="458" customFormat="1" x14ac:dyDescent="0.2">
      <c r="A227" s="458">
        <v>21</v>
      </c>
      <c r="B227" s="487">
        <f t="shared" si="11"/>
        <v>0</v>
      </c>
      <c r="C227" s="488">
        <f t="shared" si="12"/>
        <v>0</v>
      </c>
      <c r="D227" s="457">
        <v>2149</v>
      </c>
      <c r="E227" s="456" t="str">
        <f>RIGHT('1500'!$AT$2,2)</f>
        <v>19</v>
      </c>
      <c r="F227" s="458" t="str">
        <f>'2149'!V24</f>
        <v>3R</v>
      </c>
      <c r="G227" s="490" t="str">
        <f>IF( '2149'!W24 = 0, "", '2149'!W24)</f>
        <v/>
      </c>
      <c r="H227" s="486" t="s">
        <v>2003</v>
      </c>
      <c r="I227" s="490" t="str">
        <f>IF( '2149'!Y24 = 0, "", '2149'!Y24)</f>
        <v/>
      </c>
      <c r="J227" s="486" t="s">
        <v>2030</v>
      </c>
      <c r="K227" s="490" t="str">
        <f>IF( '2149'!AA24 = 0, "", '2149'!AA24)</f>
        <v/>
      </c>
      <c r="L227" s="486" t="s">
        <v>2057</v>
      </c>
      <c r="M227" s="490" t="str">
        <f>IF( '2149'!AC24 = 0, "", '2149'!AC24)</f>
        <v/>
      </c>
      <c r="N227" s="486" t="s">
        <v>2081</v>
      </c>
      <c r="P227" s="486"/>
      <c r="R227" s="486"/>
      <c r="T227" s="486"/>
      <c r="V227" s="486"/>
      <c r="W227" s="458">
        <f t="shared" si="13"/>
        <v>0</v>
      </c>
      <c r="Y227" s="486"/>
    </row>
    <row r="228" spans="1:25" s="458" customFormat="1" x14ac:dyDescent="0.2">
      <c r="A228" s="458">
        <v>21</v>
      </c>
      <c r="B228" s="487">
        <f t="shared" si="11"/>
        <v>0</v>
      </c>
      <c r="C228" s="488">
        <f t="shared" si="12"/>
        <v>0</v>
      </c>
      <c r="D228" s="457">
        <v>2149</v>
      </c>
      <c r="E228" s="456" t="str">
        <f>RIGHT('1500'!$AT$2,2)</f>
        <v>19</v>
      </c>
      <c r="F228" s="458" t="str">
        <f>'2149'!V25</f>
        <v>3V</v>
      </c>
      <c r="G228" s="490" t="str">
        <f>IF( '2149'!W25 = 0, "", '2149'!W25)</f>
        <v/>
      </c>
      <c r="H228" s="486" t="s">
        <v>2004</v>
      </c>
      <c r="I228" s="490" t="str">
        <f>IF( '2149'!Y25 = 0, "", '2149'!Y25)</f>
        <v/>
      </c>
      <c r="J228" s="486" t="s">
        <v>2031</v>
      </c>
      <c r="K228" s="490" t="str">
        <f>IF( '2149'!AA25 = 0, "", '2149'!AA25)</f>
        <v/>
      </c>
      <c r="L228" s="486" t="s">
        <v>2058</v>
      </c>
      <c r="M228" s="490" t="str">
        <f>IF( '2149'!AC25 = 0, "", '2149'!AC25)</f>
        <v/>
      </c>
      <c r="N228" s="486" t="s">
        <v>2082</v>
      </c>
      <c r="P228" s="486"/>
      <c r="R228" s="486"/>
      <c r="T228" s="486"/>
      <c r="V228" s="486"/>
      <c r="W228" s="458">
        <f t="shared" si="13"/>
        <v>0</v>
      </c>
      <c r="Y228" s="486"/>
    </row>
    <row r="229" spans="1:25" s="458" customFormat="1" x14ac:dyDescent="0.2">
      <c r="A229" s="458">
        <v>21</v>
      </c>
      <c r="B229" s="487">
        <f t="shared" si="11"/>
        <v>0</v>
      </c>
      <c r="C229" s="488">
        <f t="shared" si="12"/>
        <v>0</v>
      </c>
      <c r="D229" s="457">
        <v>2149</v>
      </c>
      <c r="E229" s="456" t="str">
        <f>RIGHT('1500'!$AT$2,2)</f>
        <v>19</v>
      </c>
      <c r="F229" s="458" t="str">
        <f>'2149'!V26</f>
        <v>3Z</v>
      </c>
      <c r="G229" s="490" t="str">
        <f>IF( '2149'!W26 = 0, "", '2149'!W26)</f>
        <v/>
      </c>
      <c r="H229" s="486" t="s">
        <v>2005</v>
      </c>
      <c r="I229" s="490" t="str">
        <f>IF( '2149'!Y26 = 0, "", '2149'!Y26)</f>
        <v/>
      </c>
      <c r="J229" s="486" t="s">
        <v>2032</v>
      </c>
      <c r="K229" s="490" t="str">
        <f>IF( '2149'!AA26 = 0, "", '2149'!AA26)</f>
        <v/>
      </c>
      <c r="L229" s="486" t="s">
        <v>2059</v>
      </c>
      <c r="M229" s="490" t="str">
        <f>IF( '2149'!AC26 = 0, "", '2149'!AC26)</f>
        <v/>
      </c>
      <c r="N229" s="486" t="s">
        <v>2083</v>
      </c>
      <c r="P229" s="486"/>
      <c r="R229" s="486"/>
      <c r="T229" s="486"/>
      <c r="V229" s="486"/>
      <c r="W229" s="458">
        <f t="shared" si="13"/>
        <v>0</v>
      </c>
      <c r="Y229" s="486"/>
    </row>
    <row r="230" spans="1:25" s="458" customFormat="1" x14ac:dyDescent="0.2">
      <c r="A230" s="458">
        <v>21</v>
      </c>
      <c r="B230" s="487">
        <f t="shared" si="11"/>
        <v>0</v>
      </c>
      <c r="C230" s="488">
        <f t="shared" si="12"/>
        <v>0</v>
      </c>
      <c r="D230" s="457">
        <v>2149</v>
      </c>
      <c r="E230" s="456" t="str">
        <f>RIGHT('1500'!$AT$2,2)</f>
        <v>19</v>
      </c>
      <c r="F230" s="458" t="str">
        <f>'2149'!V27</f>
        <v>4A</v>
      </c>
      <c r="G230" s="490" t="str">
        <f>IF( '2149'!W27 = 0, "", '2149'!W27)</f>
        <v/>
      </c>
      <c r="H230" s="486" t="s">
        <v>2006</v>
      </c>
      <c r="I230" s="490" t="str">
        <f>IF( '2149'!Y27 = 0, "", '2149'!Y27)</f>
        <v/>
      </c>
      <c r="J230" s="486" t="s">
        <v>2033</v>
      </c>
      <c r="K230" s="490" t="str">
        <f>IF( '2149'!AA27 = 0, "", '2149'!AA27)</f>
        <v/>
      </c>
      <c r="L230" s="486" t="s">
        <v>2060</v>
      </c>
      <c r="M230" s="490" t="str">
        <f>IF( '2149'!AC27 = 0, "", '2149'!AC27)</f>
        <v/>
      </c>
      <c r="N230" s="486" t="s">
        <v>2084</v>
      </c>
      <c r="P230" s="486"/>
      <c r="R230" s="486"/>
      <c r="T230" s="486"/>
      <c r="V230" s="486"/>
      <c r="W230" s="458">
        <f t="shared" si="13"/>
        <v>0</v>
      </c>
      <c r="Y230" s="486"/>
    </row>
    <row r="231" spans="1:25" s="458" customFormat="1" x14ac:dyDescent="0.2">
      <c r="A231" s="458">
        <v>21</v>
      </c>
      <c r="B231" s="487">
        <f t="shared" si="11"/>
        <v>0</v>
      </c>
      <c r="C231" s="488">
        <f t="shared" si="12"/>
        <v>0</v>
      </c>
      <c r="D231" s="457">
        <v>2149</v>
      </c>
      <c r="E231" s="456" t="str">
        <f>RIGHT('1500'!$AT$2,2)</f>
        <v>19</v>
      </c>
      <c r="F231" s="458" t="str">
        <f>'2149'!V28</f>
        <v>4E</v>
      </c>
      <c r="G231" s="490" t="str">
        <f>IF( '2149'!W28 = 0, "", '2149'!W28)</f>
        <v/>
      </c>
      <c r="H231" s="486" t="s">
        <v>2007</v>
      </c>
      <c r="I231" s="490" t="str">
        <f>IF( '2149'!Y28 = 0, "", '2149'!Y28)</f>
        <v/>
      </c>
      <c r="J231" s="486" t="s">
        <v>2034</v>
      </c>
      <c r="K231" s="490" t="str">
        <f>IF( '2149'!AA28 = 0, "", '2149'!AA28)</f>
        <v/>
      </c>
      <c r="L231" s="486" t="s">
        <v>2061</v>
      </c>
      <c r="M231" s="490" t="str">
        <f>IF( '2149'!AC28 = 0, "", '2149'!AC28)</f>
        <v/>
      </c>
      <c r="N231" s="486" t="s">
        <v>2085</v>
      </c>
      <c r="P231" s="486"/>
      <c r="R231" s="486"/>
      <c r="T231" s="486"/>
      <c r="V231" s="486"/>
      <c r="W231" s="458">
        <f t="shared" si="13"/>
        <v>0</v>
      </c>
      <c r="Y231" s="486"/>
    </row>
    <row r="232" spans="1:25" s="458" customFormat="1" x14ac:dyDescent="0.2">
      <c r="A232" s="458">
        <v>21</v>
      </c>
      <c r="B232" s="487">
        <f t="shared" si="11"/>
        <v>0</v>
      </c>
      <c r="C232" s="488">
        <f t="shared" si="12"/>
        <v>0</v>
      </c>
      <c r="D232" s="457">
        <v>2149</v>
      </c>
      <c r="E232" s="456" t="str">
        <f>RIGHT('1500'!$AT$2,2)</f>
        <v>19</v>
      </c>
      <c r="F232" s="458" t="str">
        <f>'2149'!V29</f>
        <v>4I</v>
      </c>
      <c r="G232" s="490" t="str">
        <f>IF( '2149'!W29 = 0, "", '2149'!W29)</f>
        <v/>
      </c>
      <c r="H232" s="486" t="s">
        <v>2008</v>
      </c>
      <c r="I232" s="490" t="str">
        <f>IF( '2149'!Y29 = 0, "", '2149'!Y29)</f>
        <v/>
      </c>
      <c r="J232" s="486" t="s">
        <v>2035</v>
      </c>
      <c r="K232" s="490" t="str">
        <f>IF( '2149'!AA29 = 0, "", '2149'!AA29)</f>
        <v/>
      </c>
      <c r="L232" s="486" t="s">
        <v>2062</v>
      </c>
      <c r="M232" s="490" t="str">
        <f>IF( '2149'!AC29 = 0, "", '2149'!AC29)</f>
        <v/>
      </c>
      <c r="N232" s="486" t="s">
        <v>2086</v>
      </c>
      <c r="P232" s="486"/>
      <c r="R232" s="486"/>
      <c r="T232" s="486"/>
      <c r="V232" s="486"/>
      <c r="W232" s="458">
        <f t="shared" si="13"/>
        <v>0</v>
      </c>
      <c r="Y232" s="486"/>
    </row>
    <row r="233" spans="1:25" s="458" customFormat="1" x14ac:dyDescent="0.2">
      <c r="A233" s="458">
        <v>21</v>
      </c>
      <c r="B233" s="487">
        <f t="shared" si="11"/>
        <v>0</v>
      </c>
      <c r="C233" s="488">
        <f t="shared" si="12"/>
        <v>0</v>
      </c>
      <c r="D233" s="457">
        <v>2149</v>
      </c>
      <c r="E233" s="456" t="str">
        <f>RIGHT('1500'!$AT$2,2)</f>
        <v>19</v>
      </c>
      <c r="F233" s="458" t="str">
        <f>'2149'!V30</f>
        <v>4M</v>
      </c>
      <c r="G233" s="490" t="str">
        <f>IF( '2149'!W30 = 0, "", '2149'!W30)</f>
        <v/>
      </c>
      <c r="H233" s="486" t="s">
        <v>2009</v>
      </c>
      <c r="I233" s="490" t="str">
        <f>IF( '2149'!Y30 = 0, "", '2149'!Y30)</f>
        <v/>
      </c>
      <c r="J233" s="486" t="s">
        <v>2036</v>
      </c>
      <c r="K233" s="490" t="str">
        <f>IF( '2149'!AA30 = 0, "", '2149'!AA30)</f>
        <v/>
      </c>
      <c r="L233" s="486" t="s">
        <v>2063</v>
      </c>
      <c r="M233" s="490" t="str">
        <f>IF( '2149'!AC30 = 0, "", '2149'!AC30)</f>
        <v/>
      </c>
      <c r="N233" s="486" t="s">
        <v>2087</v>
      </c>
      <c r="P233" s="486"/>
      <c r="R233" s="486"/>
      <c r="T233" s="486"/>
      <c r="V233" s="486"/>
      <c r="W233" s="458">
        <f t="shared" si="13"/>
        <v>0</v>
      </c>
      <c r="Y233" s="486"/>
    </row>
    <row r="234" spans="1:25" s="458" customFormat="1" x14ac:dyDescent="0.2">
      <c r="A234" s="458">
        <v>21</v>
      </c>
      <c r="B234" s="487">
        <f t="shared" si="11"/>
        <v>0</v>
      </c>
      <c r="C234" s="488">
        <f t="shared" si="12"/>
        <v>0</v>
      </c>
      <c r="D234" s="457">
        <v>2149</v>
      </c>
      <c r="E234" s="456" t="str">
        <f>RIGHT('1500'!$AT$2,2)</f>
        <v>19</v>
      </c>
      <c r="F234" s="458" t="str">
        <f>'2149'!V31</f>
        <v>4R</v>
      </c>
      <c r="G234" s="490" t="str">
        <f>IF( '2149'!W31 = 0, "", '2149'!W31)</f>
        <v/>
      </c>
      <c r="H234" s="486" t="s">
        <v>2010</v>
      </c>
      <c r="I234" s="490" t="str">
        <f>IF( '2149'!Y31 = 0, "", '2149'!Y31)</f>
        <v/>
      </c>
      <c r="J234" s="486" t="s">
        <v>2037</v>
      </c>
      <c r="K234" s="490" t="str">
        <f>IF( '2149'!AA31 = 0, "", '2149'!AA31)</f>
        <v/>
      </c>
      <c r="L234" s="486" t="s">
        <v>2064</v>
      </c>
      <c r="M234" s="490" t="str">
        <f>IF( '2149'!AC31 = 0, "", '2149'!AC31)</f>
        <v/>
      </c>
      <c r="N234" s="486" t="s">
        <v>2088</v>
      </c>
      <c r="P234" s="486"/>
      <c r="R234" s="486"/>
      <c r="T234" s="486"/>
      <c r="V234" s="486"/>
      <c r="W234" s="458">
        <f t="shared" si="13"/>
        <v>0</v>
      </c>
      <c r="Y234" s="486"/>
    </row>
    <row r="235" spans="1:25" s="458" customFormat="1" x14ac:dyDescent="0.2">
      <c r="A235" s="458">
        <v>21</v>
      </c>
      <c r="B235" s="487">
        <f t="shared" si="11"/>
        <v>0</v>
      </c>
      <c r="C235" s="488">
        <f t="shared" si="12"/>
        <v>0</v>
      </c>
      <c r="D235" s="457">
        <v>2149</v>
      </c>
      <c r="E235" s="456" t="str">
        <f>RIGHT('1500'!$AT$2,2)</f>
        <v>19</v>
      </c>
      <c r="F235" s="458" t="str">
        <f>'2149'!V32</f>
        <v>4V</v>
      </c>
      <c r="G235" s="490" t="str">
        <f>IF( '2149'!W32 = 0, "", '2149'!W32)</f>
        <v/>
      </c>
      <c r="H235" s="486" t="s">
        <v>2011</v>
      </c>
      <c r="I235" s="490" t="str">
        <f>IF( '2149'!Y32 = 0, "", '2149'!Y32)</f>
        <v/>
      </c>
      <c r="J235" s="486" t="s">
        <v>2038</v>
      </c>
      <c r="K235" s="490" t="str">
        <f>IF( '2149'!AA32 = 0, "", '2149'!AA32)</f>
        <v/>
      </c>
      <c r="L235" s="486" t="s">
        <v>2065</v>
      </c>
      <c r="M235" s="490" t="str">
        <f>IF( '2149'!AC32 = 0, "", '2149'!AC32)</f>
        <v/>
      </c>
      <c r="N235" s="486" t="s">
        <v>2089</v>
      </c>
      <c r="P235" s="486"/>
      <c r="R235" s="486"/>
      <c r="T235" s="486"/>
      <c r="V235" s="486"/>
      <c r="W235" s="458">
        <f t="shared" si="13"/>
        <v>0</v>
      </c>
      <c r="Y235" s="486"/>
    </row>
    <row r="236" spans="1:25" s="458" customFormat="1" x14ac:dyDescent="0.2">
      <c r="A236" s="458">
        <v>21</v>
      </c>
      <c r="B236" s="487">
        <f t="shared" si="11"/>
        <v>0</v>
      </c>
      <c r="C236" s="488">
        <f t="shared" si="12"/>
        <v>0</v>
      </c>
      <c r="D236" s="457">
        <v>2149</v>
      </c>
      <c r="E236" s="456" t="str">
        <f>RIGHT('1500'!$AT$2,2)</f>
        <v>19</v>
      </c>
      <c r="F236" s="458" t="str">
        <f>'2149'!V33</f>
        <v>4Z</v>
      </c>
      <c r="G236" s="490" t="str">
        <f>IF( '2149'!W33 = 0, "", '2149'!W33)</f>
        <v/>
      </c>
      <c r="H236" s="486" t="s">
        <v>2012</v>
      </c>
      <c r="I236" s="490" t="str">
        <f>IF( '2149'!Y33 = 0, "", '2149'!Y33)</f>
        <v/>
      </c>
      <c r="J236" s="486" t="s">
        <v>2039</v>
      </c>
      <c r="K236" s="490" t="str">
        <f>IF( '2149'!AA33 = 0, "", '2149'!AA33)</f>
        <v/>
      </c>
      <c r="L236" s="486" t="s">
        <v>2066</v>
      </c>
      <c r="M236" s="490" t="str">
        <f>IF( '2149'!AC33 = 0, "", '2149'!AC33)</f>
        <v/>
      </c>
      <c r="N236" s="486" t="s">
        <v>2090</v>
      </c>
      <c r="P236" s="486"/>
      <c r="R236" s="486"/>
      <c r="T236" s="486"/>
      <c r="V236" s="486"/>
      <c r="W236" s="458">
        <f t="shared" si="13"/>
        <v>0</v>
      </c>
      <c r="Y236" s="486"/>
    </row>
    <row r="237" spans="1:25" s="458" customFormat="1" x14ac:dyDescent="0.2">
      <c r="A237" s="458">
        <v>21</v>
      </c>
      <c r="B237" s="487">
        <f t="shared" si="11"/>
        <v>0</v>
      </c>
      <c r="C237" s="488">
        <f t="shared" si="12"/>
        <v>0</v>
      </c>
      <c r="D237" s="457">
        <v>2149</v>
      </c>
      <c r="E237" s="456" t="str">
        <f>RIGHT('1500'!$AT$2,2)</f>
        <v>19</v>
      </c>
      <c r="F237" s="458" t="str">
        <f>'2149'!V34</f>
        <v>5A</v>
      </c>
      <c r="G237" s="490" t="str">
        <f>IF( '2149'!W34 = 0, "", '2149'!W34)</f>
        <v/>
      </c>
      <c r="H237" s="486" t="s">
        <v>2013</v>
      </c>
      <c r="I237" s="490" t="str">
        <f>IF( '2149'!Y34 = 0, "", '2149'!Y34)</f>
        <v/>
      </c>
      <c r="J237" s="486" t="s">
        <v>2040</v>
      </c>
      <c r="K237" s="490" t="str">
        <f>IF( '2149'!AA34 = 0, "", '2149'!AA34)</f>
        <v/>
      </c>
      <c r="L237" s="486" t="s">
        <v>2067</v>
      </c>
      <c r="M237" s="490" t="str">
        <f>IF( '2149'!AC34 = 0, "", '2149'!AC34)</f>
        <v/>
      </c>
      <c r="N237" s="486" t="s">
        <v>2091</v>
      </c>
      <c r="P237" s="486"/>
      <c r="R237" s="486"/>
      <c r="T237" s="486"/>
      <c r="V237" s="486"/>
      <c r="W237" s="458">
        <f t="shared" si="13"/>
        <v>0</v>
      </c>
      <c r="Y237" s="486"/>
    </row>
    <row r="238" spans="1:25" s="458" customFormat="1" x14ac:dyDescent="0.2">
      <c r="A238" s="458">
        <v>21</v>
      </c>
      <c r="B238" s="487">
        <f t="shared" si="11"/>
        <v>0</v>
      </c>
      <c r="C238" s="488">
        <f t="shared" si="12"/>
        <v>0</v>
      </c>
      <c r="D238" s="457">
        <v>2149</v>
      </c>
      <c r="E238" s="456" t="str">
        <f>RIGHT('1500'!$AT$2,2)</f>
        <v>19</v>
      </c>
      <c r="F238" s="458" t="str">
        <f>'2149'!X35</f>
        <v>5B</v>
      </c>
      <c r="G238" s="490" t="str">
        <f>IF( '2149'!Y35 = 0, "", '2149'!Y35)</f>
        <v/>
      </c>
      <c r="H238" s="486" t="s">
        <v>2014</v>
      </c>
      <c r="I238" s="490" t="str">
        <f>IF( '2149'!AA35 = 0, "", '2149'!AA35)</f>
        <v/>
      </c>
      <c r="J238" s="486" t="s">
        <v>2041</v>
      </c>
      <c r="L238" s="486"/>
      <c r="N238" s="486"/>
      <c r="P238" s="486"/>
      <c r="R238" s="486"/>
      <c r="T238" s="486"/>
      <c r="V238" s="486"/>
      <c r="W238" s="458">
        <f t="shared" si="13"/>
        <v>0</v>
      </c>
      <c r="Y238" s="486"/>
    </row>
    <row r="239" spans="1:25" s="458" customFormat="1" x14ac:dyDescent="0.2">
      <c r="A239" s="458">
        <v>21</v>
      </c>
      <c r="B239" s="487">
        <f t="shared" si="11"/>
        <v>0</v>
      </c>
      <c r="C239" s="488">
        <f t="shared" si="12"/>
        <v>0</v>
      </c>
      <c r="D239" s="457">
        <v>2149</v>
      </c>
      <c r="E239" s="456" t="str">
        <f>RIGHT('1500'!$AT$2,2)</f>
        <v>19</v>
      </c>
      <c r="F239" s="458" t="str">
        <f>'2149'!X36</f>
        <v>5D</v>
      </c>
      <c r="G239" s="490" t="str">
        <f>IF( '2149'!Y36 = 0, "", '2149'!Y36)</f>
        <v/>
      </c>
      <c r="H239" s="486" t="s">
        <v>2015</v>
      </c>
      <c r="I239" s="490" t="str">
        <f>IF( '2149'!AA36 = 0, "", '2149'!AA36)</f>
        <v/>
      </c>
      <c r="J239" s="486" t="s">
        <v>2042</v>
      </c>
      <c r="L239" s="486"/>
      <c r="N239" s="486"/>
      <c r="P239" s="486"/>
      <c r="R239" s="486"/>
      <c r="T239" s="486"/>
      <c r="V239" s="486"/>
      <c r="W239" s="458">
        <f t="shared" si="13"/>
        <v>0</v>
      </c>
      <c r="Y239" s="486"/>
    </row>
    <row r="240" spans="1:25" s="458" customFormat="1" x14ac:dyDescent="0.2">
      <c r="A240" s="458">
        <v>21</v>
      </c>
      <c r="B240" s="487">
        <f t="shared" si="11"/>
        <v>0</v>
      </c>
      <c r="C240" s="488">
        <f t="shared" si="12"/>
        <v>0</v>
      </c>
      <c r="D240" s="457">
        <v>2149</v>
      </c>
      <c r="E240" s="456" t="str">
        <f>RIGHT('1500'!$AT$2,2)</f>
        <v>19</v>
      </c>
      <c r="F240" s="458" t="str">
        <f>'2149'!X37</f>
        <v>5F</v>
      </c>
      <c r="G240" s="490" t="str">
        <f>IF( '2149'!Y37 = 0, "", '2149'!Y37)</f>
        <v/>
      </c>
      <c r="H240" s="486" t="s">
        <v>2016</v>
      </c>
      <c r="I240" s="490" t="str">
        <f>IF( '2149'!AA37 = 0, "", '2149'!AA37)</f>
        <v/>
      </c>
      <c r="J240" s="486" t="s">
        <v>2043</v>
      </c>
      <c r="L240" s="486"/>
      <c r="N240" s="486"/>
      <c r="P240" s="486"/>
      <c r="R240" s="486"/>
      <c r="T240" s="486"/>
      <c r="V240" s="486"/>
      <c r="W240" s="458">
        <f t="shared" si="13"/>
        <v>0</v>
      </c>
      <c r="Y240" s="486"/>
    </row>
    <row r="241" spans="1:25" x14ac:dyDescent="0.2">
      <c r="A241" s="477">
        <v>21</v>
      </c>
      <c r="B241" s="478">
        <f t="shared" si="11"/>
        <v>0</v>
      </c>
      <c r="C241" s="479">
        <f t="shared" si="12"/>
        <v>0</v>
      </c>
      <c r="D241" s="457" t="s">
        <v>986</v>
      </c>
      <c r="E241" s="474" t="str">
        <f>RIGHT('1500'!$AT$2,2)</f>
        <v>19</v>
      </c>
      <c r="F241" s="477" t="s">
        <v>992</v>
      </c>
      <c r="G241" s="490" t="str">
        <f>IF( OGBA03!Y14 = 0, "", OGBA03!Y14)</f>
        <v/>
      </c>
      <c r="H241" s="486" t="s">
        <v>1407</v>
      </c>
      <c r="I241" s="490" t="str">
        <f>IF( OGBA03!AD14 = 0, "", OGBA03!AD14)</f>
        <v/>
      </c>
      <c r="J241" s="486" t="s">
        <v>1408</v>
      </c>
      <c r="K241" s="490" t="str">
        <f>IF( OGBA03!AI14 = 0, "", OGBA03!AI14)</f>
        <v/>
      </c>
      <c r="L241" s="486" t="s">
        <v>1409</v>
      </c>
      <c r="M241" s="490" t="str">
        <f>IF( OGBA03!AN14 = 0, "", OGBA03!AN14)</f>
        <v/>
      </c>
      <c r="N241" s="486" t="s">
        <v>1410</v>
      </c>
      <c r="O241" s="490" t="str">
        <f>IF( OGBA03!AS14 = 0, "", OGBA03!AS14)</f>
        <v/>
      </c>
      <c r="P241" s="486" t="s">
        <v>1411</v>
      </c>
      <c r="Q241" s="490" t="str">
        <f>IF( OGBA03!AX14 = 0, "", OGBA03!AX14)</f>
        <v/>
      </c>
      <c r="R241" s="486" t="s">
        <v>1412</v>
      </c>
      <c r="S241" s="490" t="str">
        <f>IF( OGBA03!BC14 = 0, "", OGBA03!BC14)</f>
        <v/>
      </c>
      <c r="T241" s="486" t="s">
        <v>1413</v>
      </c>
      <c r="V241" s="486"/>
      <c r="W241" s="477">
        <f t="shared" si="13"/>
        <v>0</v>
      </c>
      <c r="X241" s="477" t="str">
        <f>IF( OGBA03!I14 = 0, "", OGBA03!I14)</f>
        <v/>
      </c>
      <c r="Y241" s="486"/>
    </row>
    <row r="242" spans="1:25" x14ac:dyDescent="0.2">
      <c r="A242" s="477">
        <v>21</v>
      </c>
      <c r="B242" s="478">
        <f t="shared" si="11"/>
        <v>0</v>
      </c>
      <c r="C242" s="479">
        <f t="shared" si="12"/>
        <v>0</v>
      </c>
      <c r="D242" s="457" t="s">
        <v>986</v>
      </c>
      <c r="E242" s="474" t="str">
        <f>RIGHT('1500'!$AT$2,2)</f>
        <v>19</v>
      </c>
      <c r="F242" s="477" t="s">
        <v>992</v>
      </c>
      <c r="G242" s="490" t="str">
        <f>IF( OGBA03!Y15 = 0, "", OGBA03!Y15)</f>
        <v/>
      </c>
      <c r="H242" s="486" t="s">
        <v>1414</v>
      </c>
      <c r="I242" s="490" t="str">
        <f>IF( OGBA03!AD15 = 0, "", OGBA03!AD15)</f>
        <v/>
      </c>
      <c r="J242" s="486" t="s">
        <v>1421</v>
      </c>
      <c r="K242" s="490" t="str">
        <f>IF( OGBA03!AI15 = 0, "", OGBA03!AI15)</f>
        <v/>
      </c>
      <c r="L242" s="486" t="s">
        <v>1428</v>
      </c>
      <c r="M242" s="490" t="str">
        <f>IF( OGBA03!AN15 = 0, "", OGBA03!AN15)</f>
        <v/>
      </c>
      <c r="N242" s="486" t="s">
        <v>1435</v>
      </c>
      <c r="O242" s="490" t="str">
        <f>IF( OGBA03!AS15 = 0, "", OGBA03!AS15)</f>
        <v/>
      </c>
      <c r="P242" s="486" t="s">
        <v>1442</v>
      </c>
      <c r="Q242" s="490" t="str">
        <f>IF( OGBA03!AX15 = 0, "", OGBA03!AX15)</f>
        <v/>
      </c>
      <c r="R242" s="486" t="s">
        <v>1449</v>
      </c>
      <c r="S242" s="490" t="str">
        <f>IF( OGBA03!BC15 = 0, "", OGBA03!BC15)</f>
        <v/>
      </c>
      <c r="T242" s="486" t="s">
        <v>1456</v>
      </c>
      <c r="V242" s="486"/>
      <c r="W242" s="477">
        <f t="shared" si="13"/>
        <v>0</v>
      </c>
      <c r="X242" s="477" t="str">
        <f>IF( OGBA03!I15 = 0, "", OGBA03!I15)</f>
        <v/>
      </c>
      <c r="Y242" s="486"/>
    </row>
    <row r="243" spans="1:25" x14ac:dyDescent="0.2">
      <c r="A243" s="477">
        <v>21</v>
      </c>
      <c r="B243" s="478">
        <f t="shared" si="11"/>
        <v>0</v>
      </c>
      <c r="C243" s="479">
        <f t="shared" si="12"/>
        <v>0</v>
      </c>
      <c r="D243" s="457" t="s">
        <v>986</v>
      </c>
      <c r="E243" s="474" t="str">
        <f>RIGHT('1500'!$AT$2,2)</f>
        <v>19</v>
      </c>
      <c r="F243" s="477" t="s">
        <v>992</v>
      </c>
      <c r="G243" s="490" t="str">
        <f>IF( OGBA03!Y16 = 0, "", OGBA03!Y16)</f>
        <v/>
      </c>
      <c r="H243" s="486" t="s">
        <v>1415</v>
      </c>
      <c r="I243" s="490" t="str">
        <f>IF( OGBA03!AD16 = 0, "", OGBA03!AD16)</f>
        <v/>
      </c>
      <c r="J243" s="486" t="s">
        <v>1422</v>
      </c>
      <c r="K243" s="490" t="str">
        <f>IF( OGBA03!AI16 = 0, "", OGBA03!AI16)</f>
        <v/>
      </c>
      <c r="L243" s="486" t="s">
        <v>1429</v>
      </c>
      <c r="M243" s="490" t="str">
        <f>IF( OGBA03!AN16 = 0, "", OGBA03!AN16)</f>
        <v/>
      </c>
      <c r="N243" s="486" t="s">
        <v>1436</v>
      </c>
      <c r="O243" s="490" t="str">
        <f>IF( OGBA03!AS16 = 0, "", OGBA03!AS16)</f>
        <v/>
      </c>
      <c r="P243" s="486" t="s">
        <v>1443</v>
      </c>
      <c r="Q243" s="490" t="str">
        <f>IF( OGBA03!AX16 = 0, "", OGBA03!AX16)</f>
        <v/>
      </c>
      <c r="R243" s="486" t="s">
        <v>1450</v>
      </c>
      <c r="S243" s="490" t="str">
        <f>IF( OGBA03!BC16 = 0, "", OGBA03!BC16)</f>
        <v/>
      </c>
      <c r="T243" s="486" t="s">
        <v>1457</v>
      </c>
      <c r="V243" s="486"/>
      <c r="W243" s="477">
        <f t="shared" si="13"/>
        <v>0</v>
      </c>
      <c r="X243" s="477" t="str">
        <f>IF( OGBA03!I16 = 0, "", OGBA03!I16)</f>
        <v/>
      </c>
      <c r="Y243" s="486"/>
    </row>
    <row r="244" spans="1:25" x14ac:dyDescent="0.2">
      <c r="A244" s="477">
        <v>21</v>
      </c>
      <c r="B244" s="478">
        <f t="shared" si="11"/>
        <v>0</v>
      </c>
      <c r="C244" s="479">
        <f t="shared" si="12"/>
        <v>0</v>
      </c>
      <c r="D244" s="457" t="s">
        <v>986</v>
      </c>
      <c r="E244" s="474" t="str">
        <f>RIGHT('1500'!$AT$2,2)</f>
        <v>19</v>
      </c>
      <c r="F244" s="477" t="s">
        <v>992</v>
      </c>
      <c r="G244" s="490" t="str">
        <f>IF( OGBA03!Y17 = 0, "", OGBA03!Y17)</f>
        <v/>
      </c>
      <c r="H244" s="486" t="s">
        <v>1416</v>
      </c>
      <c r="I244" s="490" t="str">
        <f>IF( OGBA03!AD17 = 0, "", OGBA03!AD17)</f>
        <v/>
      </c>
      <c r="J244" s="486" t="s">
        <v>1423</v>
      </c>
      <c r="K244" s="490" t="str">
        <f>IF( OGBA03!AI17 = 0, "", OGBA03!AI17)</f>
        <v/>
      </c>
      <c r="L244" s="486" t="s">
        <v>1430</v>
      </c>
      <c r="M244" s="490" t="str">
        <f>IF( OGBA03!AN17 = 0, "", OGBA03!AN17)</f>
        <v/>
      </c>
      <c r="N244" s="486" t="s">
        <v>1437</v>
      </c>
      <c r="O244" s="490" t="str">
        <f>IF( OGBA03!AS17 = 0, "", OGBA03!AS17)</f>
        <v/>
      </c>
      <c r="P244" s="486" t="s">
        <v>1444</v>
      </c>
      <c r="Q244" s="490" t="str">
        <f>IF( OGBA03!AX17 = 0, "", OGBA03!AX17)</f>
        <v/>
      </c>
      <c r="R244" s="486" t="s">
        <v>1451</v>
      </c>
      <c r="S244" s="490" t="str">
        <f>IF( OGBA03!BC17 = 0, "", OGBA03!BC17)</f>
        <v/>
      </c>
      <c r="T244" s="486" t="s">
        <v>1458</v>
      </c>
      <c r="V244" s="486"/>
      <c r="W244" s="477">
        <f t="shared" si="13"/>
        <v>0</v>
      </c>
      <c r="X244" s="477" t="str">
        <f>IF( OGBA03!I17 = 0, "", OGBA03!I17)</f>
        <v/>
      </c>
      <c r="Y244" s="486"/>
    </row>
    <row r="245" spans="1:25" x14ac:dyDescent="0.2">
      <c r="A245" s="477">
        <v>21</v>
      </c>
      <c r="B245" s="478">
        <f t="shared" si="11"/>
        <v>0</v>
      </c>
      <c r="C245" s="479">
        <f t="shared" si="12"/>
        <v>0</v>
      </c>
      <c r="D245" s="457" t="s">
        <v>986</v>
      </c>
      <c r="E245" s="474" t="str">
        <f>RIGHT('1500'!$AT$2,2)</f>
        <v>19</v>
      </c>
      <c r="F245" s="477" t="s">
        <v>992</v>
      </c>
      <c r="G245" s="490" t="str">
        <f>IF( OGBA03!Y18 = 0, "", OGBA03!Y18)</f>
        <v/>
      </c>
      <c r="H245" s="486" t="s">
        <v>1417</v>
      </c>
      <c r="I245" s="490" t="str">
        <f>IF( OGBA03!AD18 = 0, "", OGBA03!AD18)</f>
        <v/>
      </c>
      <c r="J245" s="486" t="s">
        <v>1424</v>
      </c>
      <c r="K245" s="490" t="str">
        <f>IF( OGBA03!AI18 = 0, "", OGBA03!AI18)</f>
        <v/>
      </c>
      <c r="L245" s="486" t="s">
        <v>1431</v>
      </c>
      <c r="M245" s="490" t="str">
        <f>IF( OGBA03!AN18 = 0, "", OGBA03!AN18)</f>
        <v/>
      </c>
      <c r="N245" s="486" t="s">
        <v>1438</v>
      </c>
      <c r="O245" s="490" t="str">
        <f>IF( OGBA03!AS18 = 0, "", OGBA03!AS18)</f>
        <v/>
      </c>
      <c r="P245" s="486" t="s">
        <v>1445</v>
      </c>
      <c r="Q245" s="490" t="str">
        <f>IF( OGBA03!AX18 = 0, "", OGBA03!AX18)</f>
        <v/>
      </c>
      <c r="R245" s="486" t="s">
        <v>1452</v>
      </c>
      <c r="S245" s="490" t="str">
        <f>IF( OGBA03!BC18 = 0, "", OGBA03!BC18)</f>
        <v/>
      </c>
      <c r="T245" s="486" t="s">
        <v>1459</v>
      </c>
      <c r="V245" s="486"/>
      <c r="W245" s="477">
        <f t="shared" si="13"/>
        <v>0</v>
      </c>
      <c r="X245" s="477" t="str">
        <f>IF( OGBA03!I18 = 0, "", OGBA03!I18)</f>
        <v/>
      </c>
      <c r="Y245" s="486"/>
    </row>
    <row r="246" spans="1:25" x14ac:dyDescent="0.2">
      <c r="A246" s="477">
        <v>21</v>
      </c>
      <c r="B246" s="478">
        <f t="shared" si="11"/>
        <v>0</v>
      </c>
      <c r="C246" s="479">
        <f t="shared" si="12"/>
        <v>0</v>
      </c>
      <c r="D246" s="457" t="s">
        <v>986</v>
      </c>
      <c r="E246" s="474" t="str">
        <f>RIGHT('1500'!$AT$2,2)</f>
        <v>19</v>
      </c>
      <c r="F246" s="477" t="s">
        <v>992</v>
      </c>
      <c r="G246" s="490" t="str">
        <f>IF( OGBA03!Y19 = 0, "", OGBA03!Y19)</f>
        <v/>
      </c>
      <c r="H246" s="486" t="s">
        <v>1418</v>
      </c>
      <c r="I246" s="490" t="str">
        <f>IF( OGBA03!AD19 = 0, "", OGBA03!AD19)</f>
        <v/>
      </c>
      <c r="J246" s="486" t="s">
        <v>1425</v>
      </c>
      <c r="K246" s="490" t="str">
        <f>IF( OGBA03!AI19 = 0, "", OGBA03!AI19)</f>
        <v/>
      </c>
      <c r="L246" s="486" t="s">
        <v>1432</v>
      </c>
      <c r="M246" s="490" t="str">
        <f>IF( OGBA03!AN19 = 0, "", OGBA03!AN19)</f>
        <v/>
      </c>
      <c r="N246" s="486" t="s">
        <v>1439</v>
      </c>
      <c r="O246" s="490" t="str">
        <f>IF( OGBA03!AS19 = 0, "", OGBA03!AS19)</f>
        <v/>
      </c>
      <c r="P246" s="486" t="s">
        <v>1446</v>
      </c>
      <c r="Q246" s="490" t="str">
        <f>IF( OGBA03!AX19 = 0, "", OGBA03!AX19)</f>
        <v/>
      </c>
      <c r="R246" s="486" t="s">
        <v>1453</v>
      </c>
      <c r="S246" s="490" t="str">
        <f>IF( OGBA03!BC19 = 0, "", OGBA03!BC19)</f>
        <v/>
      </c>
      <c r="T246" s="486" t="s">
        <v>1460</v>
      </c>
      <c r="V246" s="486"/>
      <c r="W246" s="477">
        <f t="shared" si="13"/>
        <v>0</v>
      </c>
      <c r="X246" s="477" t="str">
        <f>IF( OGBA03!I19 = 0, "", OGBA03!I19)</f>
        <v/>
      </c>
      <c r="Y246" s="486"/>
    </row>
    <row r="247" spans="1:25" x14ac:dyDescent="0.2">
      <c r="A247" s="477">
        <v>21</v>
      </c>
      <c r="B247" s="478">
        <f t="shared" si="11"/>
        <v>0</v>
      </c>
      <c r="C247" s="479">
        <f t="shared" si="12"/>
        <v>0</v>
      </c>
      <c r="D247" s="457" t="s">
        <v>986</v>
      </c>
      <c r="E247" s="474" t="str">
        <f>RIGHT('1500'!$AT$2,2)</f>
        <v>19</v>
      </c>
      <c r="F247" s="477" t="s">
        <v>992</v>
      </c>
      <c r="G247" s="490" t="str">
        <f>IF( OGBA03!Y20 = 0, "", OGBA03!Y20)</f>
        <v/>
      </c>
      <c r="H247" s="486" t="s">
        <v>1419</v>
      </c>
      <c r="I247" s="490" t="str">
        <f>IF( OGBA03!AD20 = 0, "", OGBA03!AD20)</f>
        <v/>
      </c>
      <c r="J247" s="486" t="s">
        <v>1426</v>
      </c>
      <c r="K247" s="490" t="str">
        <f>IF( OGBA03!AI20 = 0, "", OGBA03!AI20)</f>
        <v/>
      </c>
      <c r="L247" s="486" t="s">
        <v>1433</v>
      </c>
      <c r="M247" s="490" t="str">
        <f>IF( OGBA03!AN20 = 0, "", OGBA03!AN20)</f>
        <v/>
      </c>
      <c r="N247" s="486" t="s">
        <v>1440</v>
      </c>
      <c r="O247" s="490" t="str">
        <f>IF( OGBA03!AS20 = 0, "", OGBA03!AS20)</f>
        <v/>
      </c>
      <c r="P247" s="486" t="s">
        <v>1447</v>
      </c>
      <c r="Q247" s="490" t="str">
        <f>IF( OGBA03!AX20 = 0, "", OGBA03!AX20)</f>
        <v/>
      </c>
      <c r="R247" s="486" t="s">
        <v>1454</v>
      </c>
      <c r="S247" s="490" t="str">
        <f>IF( OGBA03!BC20 = 0, "", OGBA03!BC20)</f>
        <v/>
      </c>
      <c r="T247" s="486" t="s">
        <v>1461</v>
      </c>
      <c r="V247" s="486"/>
      <c r="W247" s="477">
        <f t="shared" si="13"/>
        <v>0</v>
      </c>
      <c r="X247" s="477" t="str">
        <f>IF( OGBA03!I20 = 0, "", OGBA03!I20)</f>
        <v/>
      </c>
      <c r="Y247" s="486"/>
    </row>
    <row r="248" spans="1:25" x14ac:dyDescent="0.2">
      <c r="A248" s="477">
        <v>21</v>
      </c>
      <c r="B248" s="478">
        <f t="shared" si="11"/>
        <v>0</v>
      </c>
      <c r="C248" s="479">
        <f t="shared" si="12"/>
        <v>0</v>
      </c>
      <c r="D248" s="457" t="s">
        <v>986</v>
      </c>
      <c r="E248" s="474" t="str">
        <f>RIGHT('1500'!$AT$2,2)</f>
        <v>19</v>
      </c>
      <c r="F248" s="477" t="s">
        <v>992</v>
      </c>
      <c r="G248" s="490" t="str">
        <f>IF( OGBA03!Y21 = 0, "", OGBA03!Y21)</f>
        <v/>
      </c>
      <c r="H248" s="486" t="s">
        <v>1420</v>
      </c>
      <c r="I248" s="490" t="str">
        <f>IF( OGBA03!AD21 = 0, "", OGBA03!AD21)</f>
        <v/>
      </c>
      <c r="J248" s="486" t="s">
        <v>1427</v>
      </c>
      <c r="K248" s="490" t="str">
        <f>IF( OGBA03!AI21 = 0, "", OGBA03!AI21)</f>
        <v/>
      </c>
      <c r="L248" s="486" t="s">
        <v>1434</v>
      </c>
      <c r="M248" s="490" t="str">
        <f>IF( OGBA03!AN21 = 0, "", OGBA03!AN21)</f>
        <v/>
      </c>
      <c r="N248" s="486" t="s">
        <v>1441</v>
      </c>
      <c r="O248" s="490" t="str">
        <f>IF( OGBA03!AS21 = 0, "", OGBA03!AS21)</f>
        <v/>
      </c>
      <c r="P248" s="486" t="s">
        <v>1448</v>
      </c>
      <c r="Q248" s="490" t="str">
        <f>IF( OGBA03!AX21 = 0, "", OGBA03!AX21)</f>
        <v/>
      </c>
      <c r="R248" s="486" t="s">
        <v>1455</v>
      </c>
      <c r="S248" s="490" t="str">
        <f>IF( OGBA03!BC21 = 0, "", OGBA03!BC21)</f>
        <v/>
      </c>
      <c r="T248" s="486" t="s">
        <v>1462</v>
      </c>
      <c r="V248" s="486"/>
      <c r="W248" s="477">
        <f t="shared" si="13"/>
        <v>0</v>
      </c>
      <c r="X248" s="477" t="str">
        <f>IF( OGBA03!I21 = 0, "", OGBA03!I21)</f>
        <v/>
      </c>
      <c r="Y248" s="486"/>
    </row>
    <row r="249" spans="1:25" x14ac:dyDescent="0.2">
      <c r="A249" s="477">
        <v>21</v>
      </c>
      <c r="B249" s="478">
        <f t="shared" si="11"/>
        <v>0</v>
      </c>
      <c r="C249" s="479">
        <f t="shared" si="12"/>
        <v>0</v>
      </c>
      <c r="D249" s="457" t="s">
        <v>986</v>
      </c>
      <c r="E249" s="474" t="str">
        <f>RIGHT('1500'!$AT$2,2)</f>
        <v>19</v>
      </c>
      <c r="F249" s="477" t="s">
        <v>976</v>
      </c>
      <c r="G249" s="490" t="str">
        <f>IF( OGBA03!Y22 = 0, "", OGBA03!Y22)</f>
        <v/>
      </c>
      <c r="H249" s="486" t="s">
        <v>1463</v>
      </c>
      <c r="I249" s="490" t="str">
        <f>IF( OGBA03!AD22 = 0, "", OGBA03!AD22)</f>
        <v/>
      </c>
      <c r="J249" s="486" t="s">
        <v>1464</v>
      </c>
      <c r="K249" s="490" t="str">
        <f>IF( OGBA03!AI22 = 0, "", OGBA03!AI22)</f>
        <v/>
      </c>
      <c r="L249" s="486" t="s">
        <v>1465</v>
      </c>
      <c r="M249" s="490" t="str">
        <f>IF( OGBA03!AN22 = 0, "", OGBA03!AN22)</f>
        <v/>
      </c>
      <c r="N249" s="486" t="s">
        <v>1466</v>
      </c>
      <c r="O249" s="490" t="str">
        <f>IF( OGBA03!AS22 = 0, "", OGBA03!AS22)</f>
        <v/>
      </c>
      <c r="P249" s="486" t="s">
        <v>1467</v>
      </c>
      <c r="Q249" s="490" t="str">
        <f>IF( OGBA03!AX22 = 0, "", OGBA03!AX22)</f>
        <v/>
      </c>
      <c r="R249" s="486" t="s">
        <v>1468</v>
      </c>
      <c r="S249" s="490" t="str">
        <f>IF( OGBA03!BC22 = 0, "", OGBA03!BC22)</f>
        <v/>
      </c>
      <c r="T249" s="486" t="s">
        <v>1469</v>
      </c>
      <c r="V249" s="486"/>
      <c r="W249" s="477">
        <f t="shared" si="13"/>
        <v>0</v>
      </c>
      <c r="Y249" s="486"/>
    </row>
    <row r="250" spans="1:25" x14ac:dyDescent="0.2">
      <c r="A250" s="477">
        <v>21</v>
      </c>
      <c r="B250" s="478">
        <f t="shared" si="11"/>
        <v>0</v>
      </c>
      <c r="C250" s="479">
        <f t="shared" si="12"/>
        <v>0</v>
      </c>
      <c r="D250" s="457" t="s">
        <v>986</v>
      </c>
      <c r="E250" s="474" t="str">
        <f>RIGHT('1500'!$AT$2,2)</f>
        <v>19</v>
      </c>
      <c r="F250" s="477" t="s">
        <v>1085</v>
      </c>
      <c r="G250" s="490" t="str">
        <f>IF( OGBA03!Y24 = 0, "", OGBA03!Y24)</f>
        <v/>
      </c>
      <c r="H250" s="486" t="s">
        <v>1470</v>
      </c>
      <c r="I250" s="490" t="str">
        <f>IF( OGBA03!AD24 = 0, "", OGBA03!AD24)</f>
        <v/>
      </c>
      <c r="J250" s="486" t="s">
        <v>1471</v>
      </c>
      <c r="K250" s="490" t="str">
        <f>IF( OGBA03!AI24 = 0, "", OGBA03!AI24)</f>
        <v/>
      </c>
      <c r="L250" s="486" t="s">
        <v>1472</v>
      </c>
      <c r="M250" s="490" t="str">
        <f>IF( OGBA03!AN24 = 0, "", OGBA03!AN24)</f>
        <v/>
      </c>
      <c r="N250" s="486" t="s">
        <v>1473</v>
      </c>
      <c r="O250" s="490" t="str">
        <f>IF( OGBA03!AS24 = 0, "", OGBA03!AS24)</f>
        <v/>
      </c>
      <c r="P250" s="486" t="s">
        <v>1474</v>
      </c>
      <c r="Q250" s="490" t="str">
        <f>IF( OGBA03!AX24 = 0, "", OGBA03!AX24)</f>
        <v/>
      </c>
      <c r="R250" s="486" t="s">
        <v>1475</v>
      </c>
      <c r="S250" s="490" t="str">
        <f>IF( OGBA03!BC24 = 0, "", OGBA03!BC24)</f>
        <v/>
      </c>
      <c r="T250" s="486" t="s">
        <v>1476</v>
      </c>
      <c r="V250" s="486"/>
      <c r="W250" s="477">
        <f t="shared" si="13"/>
        <v>0</v>
      </c>
      <c r="Y250" s="486"/>
    </row>
    <row r="251" spans="1:25" x14ac:dyDescent="0.2">
      <c r="A251" s="477">
        <v>21</v>
      </c>
      <c r="B251" s="478">
        <f t="shared" si="11"/>
        <v>0</v>
      </c>
      <c r="C251" s="479">
        <f t="shared" si="12"/>
        <v>0</v>
      </c>
      <c r="D251" s="457" t="s">
        <v>986</v>
      </c>
      <c r="E251" s="474" t="str">
        <f>RIGHT('1500'!$AT$2,2)</f>
        <v>19</v>
      </c>
      <c r="F251" s="477" t="s">
        <v>993</v>
      </c>
      <c r="G251" s="490" t="str">
        <f>IF( OGBA03!Y27 = 0, "", OGBA03!Y27)</f>
        <v/>
      </c>
      <c r="H251" s="486" t="s">
        <v>1477</v>
      </c>
      <c r="I251" s="490" t="str">
        <f>IF( OGBA03!AD27 = 0, "", OGBA03!AD27)</f>
        <v/>
      </c>
      <c r="J251" s="486" t="s">
        <v>1483</v>
      </c>
      <c r="K251" s="490" t="str">
        <f>IF( OGBA03!AI27 = 0, "", OGBA03!AI27)</f>
        <v/>
      </c>
      <c r="L251" s="486" t="s">
        <v>1480</v>
      </c>
      <c r="M251" s="490" t="str">
        <f>IF( OGBA03!AN27 = 0, "", OGBA03!AN27)</f>
        <v/>
      </c>
      <c r="N251" s="486" t="s">
        <v>1486</v>
      </c>
      <c r="O251" s="490" t="str">
        <f>IF( OGBA03!AS27 = 0, "", OGBA03!AS27)</f>
        <v/>
      </c>
      <c r="P251" s="486" t="s">
        <v>1489</v>
      </c>
      <c r="Q251" s="490" t="str">
        <f>IF( OGBA03!AX27 = 0, "", OGBA03!AX27)</f>
        <v/>
      </c>
      <c r="R251" s="486" t="s">
        <v>1492</v>
      </c>
      <c r="S251" s="490" t="str">
        <f>IF( OGBA03!BC27 = 0, "", OGBA03!BC27)</f>
        <v/>
      </c>
      <c r="T251" s="486" t="s">
        <v>1495</v>
      </c>
      <c r="V251" s="486"/>
      <c r="W251" s="477">
        <f t="shared" si="13"/>
        <v>0</v>
      </c>
      <c r="X251" s="477" t="str">
        <f>IF( OGBA03!A27 = 0, "", OGBA03!A27)</f>
        <v/>
      </c>
      <c r="Y251" s="486"/>
    </row>
    <row r="252" spans="1:25" x14ac:dyDescent="0.2">
      <c r="A252" s="477">
        <v>21</v>
      </c>
      <c r="B252" s="478">
        <f t="shared" si="11"/>
        <v>0</v>
      </c>
      <c r="C252" s="479">
        <f t="shared" si="12"/>
        <v>0</v>
      </c>
      <c r="D252" s="457" t="s">
        <v>986</v>
      </c>
      <c r="E252" s="474" t="str">
        <f>RIGHT('1500'!$AT$2,2)</f>
        <v>19</v>
      </c>
      <c r="F252" s="477" t="s">
        <v>993</v>
      </c>
      <c r="G252" s="490" t="str">
        <f>IF( OGBA03!Y28 = 0, "", OGBA03!Y28)</f>
        <v/>
      </c>
      <c r="H252" s="486" t="s">
        <v>1478</v>
      </c>
      <c r="I252" s="490" t="str">
        <f>IF( OGBA03!AD28 = 0, "", OGBA03!AD28)</f>
        <v/>
      </c>
      <c r="J252" s="486" t="s">
        <v>1484</v>
      </c>
      <c r="K252" s="490" t="str">
        <f>IF( OGBA03!AI28 = 0, "", OGBA03!AI28)</f>
        <v/>
      </c>
      <c r="L252" s="486" t="s">
        <v>1481</v>
      </c>
      <c r="M252" s="490" t="str">
        <f>IF( OGBA03!AN28 = 0, "", OGBA03!AN28)</f>
        <v/>
      </c>
      <c r="N252" s="486" t="s">
        <v>1487</v>
      </c>
      <c r="O252" s="490" t="str">
        <f>IF( OGBA03!AS28 = 0, "", OGBA03!AS28)</f>
        <v/>
      </c>
      <c r="P252" s="486" t="s">
        <v>1490</v>
      </c>
      <c r="Q252" s="490" t="str">
        <f>IF( OGBA03!AX28 = 0, "", OGBA03!AX28)</f>
        <v/>
      </c>
      <c r="R252" s="486" t="s">
        <v>1493</v>
      </c>
      <c r="S252" s="490" t="str">
        <f>IF( OGBA03!BC28 = 0, "", OGBA03!BC28)</f>
        <v/>
      </c>
      <c r="T252" s="486" t="s">
        <v>1496</v>
      </c>
      <c r="V252" s="486"/>
      <c r="W252" s="477">
        <f t="shared" si="13"/>
        <v>0</v>
      </c>
      <c r="X252" s="477" t="str">
        <f>IF( OGBA03!A28 = 0, "", OGBA03!A28)</f>
        <v/>
      </c>
      <c r="Y252" s="486"/>
    </row>
    <row r="253" spans="1:25" x14ac:dyDescent="0.2">
      <c r="A253" s="477">
        <v>21</v>
      </c>
      <c r="B253" s="478">
        <f t="shared" si="11"/>
        <v>0</v>
      </c>
      <c r="C253" s="479">
        <f t="shared" si="12"/>
        <v>0</v>
      </c>
      <c r="D253" s="457" t="s">
        <v>986</v>
      </c>
      <c r="E253" s="474" t="str">
        <f>RIGHT('1500'!$AT$2,2)</f>
        <v>19</v>
      </c>
      <c r="F253" s="477" t="s">
        <v>993</v>
      </c>
      <c r="G253" s="490" t="str">
        <f>IF( OGBA03!Y29 = 0, "", OGBA03!Y29)</f>
        <v/>
      </c>
      <c r="H253" s="486" t="s">
        <v>1479</v>
      </c>
      <c r="I253" s="490" t="str">
        <f>IF( OGBA03!AD29 = 0, "", OGBA03!AD29)</f>
        <v/>
      </c>
      <c r="J253" s="486" t="s">
        <v>1485</v>
      </c>
      <c r="K253" s="490" t="str">
        <f>IF( OGBA03!AI29 = 0, "", OGBA03!AI29)</f>
        <v/>
      </c>
      <c r="L253" s="486" t="s">
        <v>1482</v>
      </c>
      <c r="M253" s="490" t="str">
        <f>IF( OGBA03!AN29 = 0, "", OGBA03!AN29)</f>
        <v/>
      </c>
      <c r="N253" s="486" t="s">
        <v>1488</v>
      </c>
      <c r="O253" s="490" t="str">
        <f>IF( OGBA03!AS29 = 0, "", OGBA03!AS29)</f>
        <v/>
      </c>
      <c r="P253" s="486" t="s">
        <v>1491</v>
      </c>
      <c r="Q253" s="490" t="str">
        <f>IF( OGBA03!AX29 = 0, "", OGBA03!AX29)</f>
        <v/>
      </c>
      <c r="R253" s="486" t="s">
        <v>1494</v>
      </c>
      <c r="S253" s="490" t="str">
        <f>IF( OGBA03!BC29 = 0, "", OGBA03!BC29)</f>
        <v/>
      </c>
      <c r="T253" s="486" t="s">
        <v>1497</v>
      </c>
      <c r="V253" s="486"/>
      <c r="W253" s="477">
        <f t="shared" si="13"/>
        <v>0</v>
      </c>
      <c r="X253" s="477" t="str">
        <f>IF( OGBA03!A29 = 0, "", OGBA03!A29)</f>
        <v/>
      </c>
      <c r="Y253" s="486"/>
    </row>
    <row r="254" spans="1:25" x14ac:dyDescent="0.2">
      <c r="A254" s="477">
        <v>21</v>
      </c>
      <c r="B254" s="478">
        <f t="shared" si="11"/>
        <v>0</v>
      </c>
      <c r="C254" s="479">
        <f t="shared" si="12"/>
        <v>0</v>
      </c>
      <c r="D254" s="457" t="s">
        <v>986</v>
      </c>
      <c r="E254" s="474" t="str">
        <f>RIGHT('1500'!$AT$2,2)</f>
        <v>19</v>
      </c>
      <c r="F254" s="477" t="s">
        <v>1091</v>
      </c>
      <c r="G254" s="490" t="str">
        <f>IF( OGBA03!Y30 = 0, "", OGBA03!Y30)</f>
        <v/>
      </c>
      <c r="H254" s="486" t="s">
        <v>1498</v>
      </c>
      <c r="I254" s="490" t="str">
        <f>IF( OGBA03!AD30 = 0, "", OGBA03!AD30)</f>
        <v/>
      </c>
      <c r="J254" s="486" t="s">
        <v>1501</v>
      </c>
      <c r="K254" s="490" t="str">
        <f>IF( OGBA03!AI30 = 0, "", OGBA03!AI30)</f>
        <v/>
      </c>
      <c r="L254" s="486" t="s">
        <v>1504</v>
      </c>
      <c r="M254" s="490" t="str">
        <f>IF( OGBA03!AN30 = 0, "", OGBA03!AN30)</f>
        <v/>
      </c>
      <c r="N254" s="486" t="s">
        <v>1507</v>
      </c>
      <c r="O254" s="490" t="str">
        <f>IF( OGBA03!AS30 = 0, "", OGBA03!AS30)</f>
        <v/>
      </c>
      <c r="P254" s="486" t="s">
        <v>1510</v>
      </c>
      <c r="Q254" s="490" t="str">
        <f>IF( OGBA03!AX30 = 0, "", OGBA03!AX30)</f>
        <v/>
      </c>
      <c r="R254" s="486" t="s">
        <v>1513</v>
      </c>
      <c r="S254" s="490" t="str">
        <f>IF( OGBA03!BC30 = 0, "", OGBA03!BC30)</f>
        <v/>
      </c>
      <c r="T254" s="486" t="s">
        <v>1516</v>
      </c>
      <c r="V254" s="486"/>
      <c r="W254" s="477">
        <f t="shared" si="13"/>
        <v>0</v>
      </c>
      <c r="X254" s="477" t="str">
        <f>IF( OGBA03!A30 = 0, "", OGBA03!A30)</f>
        <v/>
      </c>
      <c r="Y254" s="486"/>
    </row>
    <row r="255" spans="1:25" x14ac:dyDescent="0.2">
      <c r="A255" s="477">
        <v>21</v>
      </c>
      <c r="B255" s="478">
        <f t="shared" si="11"/>
        <v>0</v>
      </c>
      <c r="C255" s="479">
        <f t="shared" si="12"/>
        <v>0</v>
      </c>
      <c r="D255" s="457" t="s">
        <v>986</v>
      </c>
      <c r="E255" s="474" t="str">
        <f>RIGHT('1500'!$AT$2,2)</f>
        <v>19</v>
      </c>
      <c r="F255" s="477" t="s">
        <v>1091</v>
      </c>
      <c r="G255" s="490" t="str">
        <f>IF( OGBA03!Y31 = 0, "", OGBA03!Y31)</f>
        <v/>
      </c>
      <c r="H255" s="486" t="s">
        <v>1499</v>
      </c>
      <c r="I255" s="490" t="str">
        <f>IF( OGBA03!AD31 = 0, "", OGBA03!AD31)</f>
        <v/>
      </c>
      <c r="J255" s="486" t="s">
        <v>1502</v>
      </c>
      <c r="K255" s="490" t="str">
        <f>IF( OGBA03!AI31 = 0, "", OGBA03!AI31)</f>
        <v/>
      </c>
      <c r="L255" s="486" t="s">
        <v>1505</v>
      </c>
      <c r="M255" s="490" t="str">
        <f>IF( OGBA03!AN31 = 0, "", OGBA03!AN31)</f>
        <v/>
      </c>
      <c r="N255" s="486" t="s">
        <v>1508</v>
      </c>
      <c r="O255" s="490" t="str">
        <f>IF( OGBA03!AS31 = 0, "", OGBA03!AS31)</f>
        <v/>
      </c>
      <c r="P255" s="486" t="s">
        <v>1511</v>
      </c>
      <c r="Q255" s="490" t="str">
        <f>IF( OGBA03!AX31 = 0, "", OGBA03!AX31)</f>
        <v/>
      </c>
      <c r="R255" s="486" t="s">
        <v>1514</v>
      </c>
      <c r="S255" s="490" t="str">
        <f>IF( OGBA03!BC31 = 0, "", OGBA03!BC31)</f>
        <v/>
      </c>
      <c r="T255" s="486" t="s">
        <v>1517</v>
      </c>
      <c r="V255" s="486"/>
      <c r="W255" s="477">
        <f t="shared" si="13"/>
        <v>0</v>
      </c>
      <c r="X255" s="477" t="str">
        <f>IF( OGBA03!A31 = 0, "", OGBA03!A31)</f>
        <v/>
      </c>
      <c r="Y255" s="486"/>
    </row>
    <row r="256" spans="1:25" x14ac:dyDescent="0.2">
      <c r="A256" s="477">
        <v>21</v>
      </c>
      <c r="B256" s="478">
        <f t="shared" si="11"/>
        <v>0</v>
      </c>
      <c r="C256" s="479">
        <f t="shared" si="12"/>
        <v>0</v>
      </c>
      <c r="D256" s="457" t="s">
        <v>986</v>
      </c>
      <c r="E256" s="474" t="str">
        <f>RIGHT('1500'!$AT$2,2)</f>
        <v>19</v>
      </c>
      <c r="F256" s="477" t="s">
        <v>1091</v>
      </c>
      <c r="G256" s="490" t="str">
        <f>IF( OGBA03!Y32 = 0, "", OGBA03!Y32)</f>
        <v/>
      </c>
      <c r="H256" s="486" t="s">
        <v>1500</v>
      </c>
      <c r="I256" s="490" t="str">
        <f>IF( OGBA03!AD32 = 0, "", OGBA03!AD32)</f>
        <v/>
      </c>
      <c r="J256" s="486" t="s">
        <v>1503</v>
      </c>
      <c r="K256" s="490" t="str">
        <f>IF( OGBA03!AI32 = 0, "", OGBA03!AI32)</f>
        <v/>
      </c>
      <c r="L256" s="486" t="s">
        <v>1506</v>
      </c>
      <c r="M256" s="490" t="str">
        <f>IF( OGBA03!AN32 = 0, "", OGBA03!AN32)</f>
        <v/>
      </c>
      <c r="N256" s="486" t="s">
        <v>1509</v>
      </c>
      <c r="O256" s="490" t="str">
        <f>IF( OGBA03!AS32 = 0, "", OGBA03!AS32)</f>
        <v/>
      </c>
      <c r="P256" s="486" t="s">
        <v>1512</v>
      </c>
      <c r="Q256" s="490" t="str">
        <f>IF( OGBA03!AX32 = 0, "", OGBA03!AX32)</f>
        <v/>
      </c>
      <c r="R256" s="486" t="s">
        <v>1515</v>
      </c>
      <c r="S256" s="490" t="str">
        <f>IF( OGBA03!BC32 = 0, "", OGBA03!BC32)</f>
        <v/>
      </c>
      <c r="T256" s="486" t="s">
        <v>1518</v>
      </c>
      <c r="V256" s="486"/>
      <c r="W256" s="477">
        <f t="shared" si="13"/>
        <v>0</v>
      </c>
      <c r="X256" s="477" t="str">
        <f>IF( OGBA03!A32 = 0, "", OGBA03!A32)</f>
        <v/>
      </c>
      <c r="Y256" s="486"/>
    </row>
    <row r="257" spans="1:25" x14ac:dyDescent="0.2">
      <c r="A257" s="477">
        <v>21</v>
      </c>
      <c r="B257" s="478">
        <f t="shared" si="11"/>
        <v>0</v>
      </c>
      <c r="C257" s="479">
        <f t="shared" si="12"/>
        <v>0</v>
      </c>
      <c r="D257" s="457" t="s">
        <v>986</v>
      </c>
      <c r="E257" s="474" t="str">
        <f>RIGHT('1500'!$AT$2,2)</f>
        <v>19</v>
      </c>
      <c r="F257" s="477" t="s">
        <v>977</v>
      </c>
      <c r="G257" s="490" t="str">
        <f>IF( OGBA03!Y39 = 0, "", OGBA03!Y39)</f>
        <v/>
      </c>
      <c r="H257" s="486" t="s">
        <v>1519</v>
      </c>
      <c r="I257" s="490" t="str">
        <f>IF( OGBA03!AD39 = 0, "", OGBA03!AD39)</f>
        <v/>
      </c>
      <c r="J257" s="486" t="s">
        <v>1522</v>
      </c>
      <c r="K257" s="490" t="str">
        <f>IF( OGBA03!AI39 = 0, "", OGBA03!AI39)</f>
        <v/>
      </c>
      <c r="L257" s="486" t="s">
        <v>1525</v>
      </c>
      <c r="M257" s="490" t="str">
        <f>IF( OGBA03!AN39 = 0, "", OGBA03!AN39)</f>
        <v/>
      </c>
      <c r="N257" s="486" t="s">
        <v>1528</v>
      </c>
      <c r="O257" s="490" t="str">
        <f>IF( OGBA03!AS39 = 0, "", OGBA03!AS39)</f>
        <v/>
      </c>
      <c r="P257" s="486" t="s">
        <v>1531</v>
      </c>
      <c r="Q257" s="490" t="str">
        <f>IF( OGBA03!AX39 = 0, "", OGBA03!AX39)</f>
        <v/>
      </c>
      <c r="R257" s="486" t="s">
        <v>1534</v>
      </c>
      <c r="S257" s="490" t="str">
        <f>IF( OGBA03!BC39 = 0, "", OGBA03!BC39)</f>
        <v/>
      </c>
      <c r="T257" s="486" t="s">
        <v>1537</v>
      </c>
      <c r="V257" s="486"/>
      <c r="W257" s="477">
        <f t="shared" si="13"/>
        <v>0</v>
      </c>
      <c r="Y257" s="486"/>
    </row>
    <row r="258" spans="1:25" x14ac:dyDescent="0.2">
      <c r="A258" s="477">
        <v>21</v>
      </c>
      <c r="B258" s="478">
        <f t="shared" si="11"/>
        <v>0</v>
      </c>
      <c r="C258" s="479">
        <f t="shared" si="12"/>
        <v>0</v>
      </c>
      <c r="D258" s="457" t="s">
        <v>986</v>
      </c>
      <c r="E258" s="474" t="str">
        <f>RIGHT('1500'!$AT$2,2)</f>
        <v>19</v>
      </c>
      <c r="F258" s="477" t="s">
        <v>978</v>
      </c>
      <c r="G258" s="490" t="str">
        <f>IF( OGBA03!Y40 = 0, "", OGBA03!Y40)</f>
        <v/>
      </c>
      <c r="H258" s="486" t="s">
        <v>1520</v>
      </c>
      <c r="I258" s="490" t="str">
        <f>IF( OGBA03!AD40 = 0, "", OGBA03!AD40)</f>
        <v/>
      </c>
      <c r="J258" s="486" t="s">
        <v>1523</v>
      </c>
      <c r="K258" s="490" t="str">
        <f>IF( OGBA03!AI40 = 0, "", OGBA03!AI40)</f>
        <v/>
      </c>
      <c r="L258" s="486" t="s">
        <v>1526</v>
      </c>
      <c r="M258" s="490" t="str">
        <f>IF( OGBA03!AN40 = 0, "", OGBA03!AN40)</f>
        <v/>
      </c>
      <c r="N258" s="486" t="s">
        <v>1529</v>
      </c>
      <c r="O258" s="490" t="str">
        <f>IF( OGBA03!AS40 = 0, "", OGBA03!AS40)</f>
        <v/>
      </c>
      <c r="P258" s="486" t="s">
        <v>1532</v>
      </c>
      <c r="Q258" s="490" t="str">
        <f>IF( OGBA03!AX40 = 0, "", OGBA03!AX40)</f>
        <v/>
      </c>
      <c r="R258" s="486" t="s">
        <v>1535</v>
      </c>
      <c r="S258" s="490" t="str">
        <f>IF( OGBA03!BC40 = 0, "", OGBA03!BC40)</f>
        <v/>
      </c>
      <c r="T258" s="486" t="s">
        <v>1538</v>
      </c>
      <c r="V258" s="486"/>
      <c r="W258" s="477">
        <f t="shared" si="13"/>
        <v>0</v>
      </c>
      <c r="Y258" s="486"/>
    </row>
    <row r="259" spans="1:25" x14ac:dyDescent="0.2">
      <c r="A259" s="508">
        <v>21</v>
      </c>
      <c r="B259" s="509">
        <f t="shared" si="11"/>
        <v>0</v>
      </c>
      <c r="C259" s="510">
        <f t="shared" si="12"/>
        <v>0</v>
      </c>
      <c r="D259" s="511" t="s">
        <v>986</v>
      </c>
      <c r="E259" s="476" t="str">
        <f>RIGHT('1500'!$AT$2,2)</f>
        <v>19</v>
      </c>
      <c r="F259" s="508" t="s">
        <v>976</v>
      </c>
      <c r="G259" s="512"/>
      <c r="H259" s="508"/>
      <c r="I259" s="512"/>
      <c r="J259" s="508"/>
      <c r="K259" s="512"/>
      <c r="L259" s="508"/>
      <c r="M259" s="512"/>
      <c r="N259" s="508"/>
      <c r="O259" s="512"/>
      <c r="P259" s="508"/>
      <c r="Q259" s="512"/>
      <c r="R259" s="508"/>
      <c r="S259" s="512"/>
      <c r="T259" s="508"/>
      <c r="U259" s="508"/>
      <c r="V259" s="508"/>
      <c r="W259" s="508"/>
      <c r="Y259" s="486"/>
    </row>
    <row r="260" spans="1:25" x14ac:dyDescent="0.2">
      <c r="A260" s="477">
        <v>21</v>
      </c>
      <c r="B260" s="478">
        <f t="shared" si="11"/>
        <v>0</v>
      </c>
      <c r="C260" s="479">
        <f t="shared" si="12"/>
        <v>0</v>
      </c>
      <c r="D260" s="457" t="s">
        <v>986</v>
      </c>
      <c r="E260" s="474" t="str">
        <f>RIGHT('1500'!$AT$2,2)</f>
        <v>19</v>
      </c>
      <c r="F260" s="477" t="s">
        <v>979</v>
      </c>
      <c r="G260" s="490" t="str">
        <f>IF( OGBA03!Y42 = 0, "", OGBA03!Y42)</f>
        <v/>
      </c>
      <c r="H260" s="486" t="s">
        <v>1521</v>
      </c>
      <c r="I260" s="490" t="str">
        <f>IF( OGBA03!AD42 = 0, "", OGBA03!AD42)</f>
        <v/>
      </c>
      <c r="J260" s="486" t="s">
        <v>1524</v>
      </c>
      <c r="K260" s="490" t="str">
        <f>IF( OGBA03!AI42 = 0, "", OGBA03!AI42)</f>
        <v/>
      </c>
      <c r="L260" s="486" t="s">
        <v>1527</v>
      </c>
      <c r="M260" s="490" t="str">
        <f>IF( OGBA03!AN42 = 0, "", OGBA03!AN42)</f>
        <v/>
      </c>
      <c r="N260" s="486" t="s">
        <v>1530</v>
      </c>
      <c r="O260" s="490" t="str">
        <f>IF( OGBA03!AS42 = 0, "", OGBA03!AS42)</f>
        <v/>
      </c>
      <c r="P260" s="486" t="s">
        <v>1533</v>
      </c>
      <c r="Q260" s="490" t="str">
        <f>IF( OGBA03!AX42 = 0, "", OGBA03!AX42)</f>
        <v/>
      </c>
      <c r="R260" s="486" t="s">
        <v>1536</v>
      </c>
      <c r="S260" s="490" t="str">
        <f>IF( OGBA03!BC42 = 0, "", OGBA03!BC42)</f>
        <v/>
      </c>
      <c r="T260" s="486" t="s">
        <v>1539</v>
      </c>
      <c r="V260" s="486"/>
      <c r="W260" s="477">
        <f t="shared" si="13"/>
        <v>0</v>
      </c>
      <c r="Y260" s="486"/>
    </row>
    <row r="261" spans="1:25" x14ac:dyDescent="0.2">
      <c r="A261" s="477">
        <v>21</v>
      </c>
      <c r="B261" s="478">
        <f t="shared" si="11"/>
        <v>0</v>
      </c>
      <c r="C261" s="479">
        <f t="shared" si="12"/>
        <v>0</v>
      </c>
      <c r="D261" s="457" t="s">
        <v>986</v>
      </c>
      <c r="E261" s="474" t="str">
        <f>RIGHT('1500'!$AT$2,2)</f>
        <v>19</v>
      </c>
      <c r="F261" s="477" t="s">
        <v>994</v>
      </c>
      <c r="G261" s="490" t="str">
        <f>IF( OGBA03!Y44 = 0, "", OGBA03!Y44)</f>
        <v/>
      </c>
      <c r="H261" s="486" t="s">
        <v>1540</v>
      </c>
      <c r="I261" s="490" t="str">
        <f>IF( OGBA03!AD44 = 0, "", OGBA03!AD44)</f>
        <v/>
      </c>
      <c r="J261" s="486" t="s">
        <v>1542</v>
      </c>
      <c r="K261" s="490" t="str">
        <f>IF( OGBA03!AI44 = 0, "", OGBA03!AI44)</f>
        <v/>
      </c>
      <c r="L261" s="486" t="s">
        <v>1544</v>
      </c>
      <c r="M261" s="490" t="str">
        <f>IF( OGBA03!AN44 = 0, "", OGBA03!AN44)</f>
        <v/>
      </c>
      <c r="N261" s="486" t="s">
        <v>1546</v>
      </c>
      <c r="O261" s="490" t="str">
        <f>IF( OGBA03!AS44 = 0, "", OGBA03!AS44)</f>
        <v/>
      </c>
      <c r="P261" s="486" t="s">
        <v>1548</v>
      </c>
      <c r="Q261" s="490" t="str">
        <f>IF( OGBA03!AX44 = 0, "", OGBA03!AX44)</f>
        <v/>
      </c>
      <c r="R261" s="486" t="s">
        <v>1550</v>
      </c>
      <c r="S261" s="490" t="str">
        <f>IF( OGBA03!BC44 = 0, "", OGBA03!BC44)</f>
        <v/>
      </c>
      <c r="T261" s="486" t="s">
        <v>1552</v>
      </c>
      <c r="V261" s="486"/>
      <c r="W261" s="477">
        <f t="shared" si="13"/>
        <v>0</v>
      </c>
      <c r="Y261" s="486"/>
    </row>
    <row r="262" spans="1:25" x14ac:dyDescent="0.2">
      <c r="A262" s="477">
        <v>21</v>
      </c>
      <c r="B262" s="478">
        <f t="shared" si="11"/>
        <v>0</v>
      </c>
      <c r="C262" s="479">
        <f t="shared" si="12"/>
        <v>0</v>
      </c>
      <c r="D262" s="457" t="s">
        <v>986</v>
      </c>
      <c r="E262" s="474" t="str">
        <f>RIGHT('1500'!$AT$2,2)</f>
        <v>19</v>
      </c>
      <c r="F262" s="477" t="s">
        <v>994</v>
      </c>
      <c r="G262" s="490" t="str">
        <f>IF( OGBA03!Y45 = 0, "", OGBA03!Y45)</f>
        <v/>
      </c>
      <c r="H262" s="486" t="s">
        <v>1541</v>
      </c>
      <c r="I262" s="490" t="str">
        <f>IF( OGBA03!AD45 = 0, "", OGBA03!AD45)</f>
        <v/>
      </c>
      <c r="J262" s="486" t="s">
        <v>1543</v>
      </c>
      <c r="K262" s="490" t="str">
        <f>IF( OGBA03!AI45 = 0, "", OGBA03!AI45)</f>
        <v/>
      </c>
      <c r="L262" s="486" t="s">
        <v>1545</v>
      </c>
      <c r="M262" s="490" t="str">
        <f>IF( OGBA03!AN45 = 0, "", OGBA03!AN45)</f>
        <v/>
      </c>
      <c r="N262" s="486" t="s">
        <v>1547</v>
      </c>
      <c r="O262" s="490" t="str">
        <f>IF( OGBA03!AS45 = 0, "", OGBA03!AS45)</f>
        <v/>
      </c>
      <c r="P262" s="486" t="s">
        <v>1549</v>
      </c>
      <c r="Q262" s="490" t="str">
        <f>IF( OGBA03!AX45 = 0, "", OGBA03!AX45)</f>
        <v/>
      </c>
      <c r="R262" s="486" t="s">
        <v>1551</v>
      </c>
      <c r="S262" s="490" t="str">
        <f>IF( OGBA03!BC45 = 0, "", OGBA03!BC45)</f>
        <v/>
      </c>
      <c r="T262" s="486" t="s">
        <v>1553</v>
      </c>
      <c r="V262" s="486"/>
      <c r="W262" s="477">
        <f t="shared" si="13"/>
        <v>0</v>
      </c>
      <c r="Y262" s="486"/>
    </row>
    <row r="263" spans="1:25" x14ac:dyDescent="0.2">
      <c r="A263" s="477">
        <v>21</v>
      </c>
      <c r="B263" s="478">
        <f t="shared" si="11"/>
        <v>0</v>
      </c>
      <c r="C263" s="479">
        <f t="shared" si="12"/>
        <v>0</v>
      </c>
      <c r="D263" s="457" t="s">
        <v>986</v>
      </c>
      <c r="E263" s="474" t="str">
        <f>RIGHT('1500'!$AT$2,2)</f>
        <v>19</v>
      </c>
      <c r="F263" s="477" t="s">
        <v>995</v>
      </c>
      <c r="G263" s="490" t="str">
        <f>IF( OGBA03!Y46 = 0, "", OGBA03!Y46)</f>
        <v/>
      </c>
      <c r="H263" s="486" t="s">
        <v>1554</v>
      </c>
      <c r="I263" s="490" t="str">
        <f>IF( OGBA03!AD46 = 0, "", OGBA03!AD46)</f>
        <v/>
      </c>
      <c r="J263" s="486" t="s">
        <v>1556</v>
      </c>
      <c r="K263" s="490" t="str">
        <f>IF( OGBA03!AI46 = 0, "", OGBA03!AI46)</f>
        <v/>
      </c>
      <c r="L263" s="486" t="s">
        <v>1558</v>
      </c>
      <c r="M263" s="490" t="str">
        <f>IF( OGBA03!AN46 = 0, "", OGBA03!AN46)</f>
        <v/>
      </c>
      <c r="N263" s="486" t="s">
        <v>1560</v>
      </c>
      <c r="O263" s="490" t="str">
        <f>IF( OGBA03!AS46 = 0, "", OGBA03!AS46)</f>
        <v/>
      </c>
      <c r="P263" s="486" t="s">
        <v>1562</v>
      </c>
      <c r="Q263" s="490" t="str">
        <f>IF( OGBA03!AX46 = 0, "", OGBA03!AX46)</f>
        <v/>
      </c>
      <c r="R263" s="486" t="s">
        <v>1564</v>
      </c>
      <c r="S263" s="490" t="str">
        <f>IF( OGBA03!BC46 = 0, "", OGBA03!BC46)</f>
        <v/>
      </c>
      <c r="T263" s="486" t="s">
        <v>1566</v>
      </c>
      <c r="V263" s="486"/>
      <c r="W263" s="477">
        <f t="shared" si="13"/>
        <v>0</v>
      </c>
      <c r="Y263" s="486"/>
    </row>
    <row r="264" spans="1:25" x14ac:dyDescent="0.2">
      <c r="A264" s="477">
        <v>21</v>
      </c>
      <c r="B264" s="478">
        <f t="shared" si="11"/>
        <v>0</v>
      </c>
      <c r="C264" s="479">
        <f t="shared" si="12"/>
        <v>0</v>
      </c>
      <c r="D264" s="457" t="s">
        <v>986</v>
      </c>
      <c r="E264" s="474" t="str">
        <f>RIGHT('1500'!$AT$2,2)</f>
        <v>19</v>
      </c>
      <c r="F264" s="477" t="s">
        <v>995</v>
      </c>
      <c r="G264" s="490" t="str">
        <f>IF( OGBA03!Y47 = 0, "", OGBA03!Y47)</f>
        <v/>
      </c>
      <c r="H264" s="486" t="s">
        <v>1555</v>
      </c>
      <c r="I264" s="490" t="str">
        <f>IF( OGBA03!AD47 = 0, "", OGBA03!AD47)</f>
        <v/>
      </c>
      <c r="J264" s="486" t="s">
        <v>1557</v>
      </c>
      <c r="K264" s="490" t="str">
        <f>IF( OGBA03!AI47 = 0, "", OGBA03!AI47)</f>
        <v/>
      </c>
      <c r="L264" s="486" t="s">
        <v>1559</v>
      </c>
      <c r="M264" s="490" t="str">
        <f>IF( OGBA03!AN47 = 0, "", OGBA03!AN47)</f>
        <v/>
      </c>
      <c r="N264" s="486" t="s">
        <v>1561</v>
      </c>
      <c r="O264" s="490" t="str">
        <f>IF( OGBA03!AS47 = 0, "", OGBA03!AS47)</f>
        <v/>
      </c>
      <c r="P264" s="486" t="s">
        <v>1563</v>
      </c>
      <c r="Q264" s="490" t="str">
        <f>IF( OGBA03!AX47 = 0, "", OGBA03!AX47)</f>
        <v/>
      </c>
      <c r="R264" s="486" t="s">
        <v>1565</v>
      </c>
      <c r="S264" s="490" t="str">
        <f>IF( OGBA03!BC47 = 0, "", OGBA03!BC47)</f>
        <v/>
      </c>
      <c r="T264" s="486" t="s">
        <v>1567</v>
      </c>
      <c r="V264" s="486"/>
      <c r="W264" s="477">
        <f t="shared" si="13"/>
        <v>0</v>
      </c>
      <c r="Y264" s="486"/>
    </row>
    <row r="265" spans="1:25" x14ac:dyDescent="0.2">
      <c r="A265" s="477">
        <v>21</v>
      </c>
      <c r="B265" s="478">
        <f t="shared" si="11"/>
        <v>0</v>
      </c>
      <c r="C265" s="479">
        <f t="shared" si="12"/>
        <v>0</v>
      </c>
      <c r="D265" s="457" t="s">
        <v>986</v>
      </c>
      <c r="E265" s="474" t="str">
        <f>RIGHT('1500'!$AT$2,2)</f>
        <v>19</v>
      </c>
      <c r="F265" s="477" t="s">
        <v>980</v>
      </c>
      <c r="G265" s="490" t="str">
        <f>IF( OGBA03!Y48 = 0, "", OGBA03!Y48)</f>
        <v/>
      </c>
      <c r="H265" s="486" t="s">
        <v>1568</v>
      </c>
      <c r="I265" s="490" t="str">
        <f>IF( OGBA03!AD48 = 0, "", OGBA03!AD48)</f>
        <v/>
      </c>
      <c r="J265" s="486" t="s">
        <v>1569</v>
      </c>
      <c r="K265" s="490" t="str">
        <f>IF( OGBA03!AI48 = 0, "", OGBA03!AI48)</f>
        <v/>
      </c>
      <c r="L265" s="486" t="s">
        <v>1570</v>
      </c>
      <c r="M265" s="490" t="str">
        <f>IF( OGBA03!AN48 = 0, "", OGBA03!AN48)</f>
        <v/>
      </c>
      <c r="N265" s="486" t="s">
        <v>1571</v>
      </c>
      <c r="O265" s="490" t="str">
        <f>IF( OGBA03!AS48 = 0, "", OGBA03!AS48)</f>
        <v/>
      </c>
      <c r="P265" s="486" t="s">
        <v>1572</v>
      </c>
      <c r="Q265" s="490" t="str">
        <f>IF( OGBA03!AX48 = 0, "", OGBA03!AX48)</f>
        <v/>
      </c>
      <c r="R265" s="486" t="s">
        <v>1573</v>
      </c>
      <c r="S265" s="490" t="str">
        <f>IF( OGBA03!BC48 = 0, "", OGBA03!BC48)</f>
        <v/>
      </c>
      <c r="T265" s="486" t="s">
        <v>1574</v>
      </c>
      <c r="V265" s="486"/>
      <c r="W265" s="477">
        <f t="shared" si="13"/>
        <v>0</v>
      </c>
      <c r="Y265" s="486"/>
    </row>
    <row r="266" spans="1:25" x14ac:dyDescent="0.2">
      <c r="A266" s="477">
        <v>21</v>
      </c>
      <c r="B266" s="478">
        <f t="shared" si="11"/>
        <v>0</v>
      </c>
      <c r="C266" s="479">
        <f t="shared" si="12"/>
        <v>0</v>
      </c>
      <c r="D266" s="457" t="s">
        <v>986</v>
      </c>
      <c r="E266" s="474" t="str">
        <f>RIGHT('1500'!$AT$2,2)</f>
        <v>19</v>
      </c>
      <c r="F266" s="477" t="s">
        <v>996</v>
      </c>
      <c r="G266" s="490" t="str">
        <f>IF( OGBA03!Y49 = 0, "", OGBA03!Y49)</f>
        <v/>
      </c>
      <c r="H266" s="486" t="s">
        <v>1575</v>
      </c>
      <c r="I266" s="490" t="str">
        <f>IF( OGBA03!AD49 = 0, "", OGBA03!AD49)</f>
        <v/>
      </c>
      <c r="J266" s="486" t="s">
        <v>1577</v>
      </c>
      <c r="K266" s="490" t="str">
        <f>IF( OGBA03!AI49 = 0, "", OGBA03!AI49)</f>
        <v/>
      </c>
      <c r="L266" s="486" t="s">
        <v>1579</v>
      </c>
      <c r="M266" s="490" t="str">
        <f>IF( OGBA03!AN49 = 0, "", OGBA03!AN49)</f>
        <v/>
      </c>
      <c r="N266" s="486" t="s">
        <v>1581</v>
      </c>
      <c r="O266" s="490" t="str">
        <f>IF( OGBA03!AS49 = 0, "", OGBA03!AS49)</f>
        <v/>
      </c>
      <c r="P266" s="486" t="s">
        <v>1583</v>
      </c>
      <c r="Q266" s="490" t="str">
        <f>IF( OGBA03!AX49 = 0, "", OGBA03!AX49)</f>
        <v/>
      </c>
      <c r="R266" s="486" t="s">
        <v>1585</v>
      </c>
      <c r="S266" s="490" t="str">
        <f>IF( OGBA03!BC49 = 0, "", OGBA03!BC49)</f>
        <v/>
      </c>
      <c r="T266" s="486" t="s">
        <v>1587</v>
      </c>
      <c r="V266" s="486"/>
      <c r="W266" s="477">
        <f t="shared" si="13"/>
        <v>0</v>
      </c>
      <c r="Y266" s="486"/>
    </row>
    <row r="267" spans="1:25" x14ac:dyDescent="0.2">
      <c r="A267" s="477">
        <v>21</v>
      </c>
      <c r="B267" s="478">
        <f t="shared" si="11"/>
        <v>0</v>
      </c>
      <c r="C267" s="479">
        <f t="shared" si="12"/>
        <v>0</v>
      </c>
      <c r="D267" s="457" t="s">
        <v>986</v>
      </c>
      <c r="E267" s="474" t="str">
        <f>RIGHT('1500'!$AT$2,2)</f>
        <v>19</v>
      </c>
      <c r="F267" s="477" t="s">
        <v>996</v>
      </c>
      <c r="G267" s="490" t="str">
        <f>IF( OGBA03!Y50 = 0, "", OGBA03!Y50)</f>
        <v/>
      </c>
      <c r="H267" s="486" t="s">
        <v>1576</v>
      </c>
      <c r="I267" s="490" t="str">
        <f>IF( OGBA03!AD50 = 0, "", OGBA03!AD50)</f>
        <v/>
      </c>
      <c r="J267" s="486" t="s">
        <v>1578</v>
      </c>
      <c r="K267" s="490" t="str">
        <f>IF( OGBA03!AI50 = 0, "", OGBA03!AI50)</f>
        <v/>
      </c>
      <c r="L267" s="486" t="s">
        <v>1580</v>
      </c>
      <c r="M267" s="490" t="str">
        <f>IF( OGBA03!AN50 = 0, "", OGBA03!AN50)</f>
        <v/>
      </c>
      <c r="N267" s="486" t="s">
        <v>1582</v>
      </c>
      <c r="O267" s="490" t="str">
        <f>IF( OGBA03!AS50 = 0, "", OGBA03!AS50)</f>
        <v/>
      </c>
      <c r="P267" s="486" t="s">
        <v>1584</v>
      </c>
      <c r="Q267" s="490" t="str">
        <f>IF( OGBA03!AX50 = 0, "", OGBA03!AX50)</f>
        <v/>
      </c>
      <c r="R267" s="486" t="s">
        <v>1586</v>
      </c>
      <c r="S267" s="490" t="str">
        <f>IF( OGBA03!BC50 = 0, "", OGBA03!BC50)</f>
        <v/>
      </c>
      <c r="T267" s="486" t="s">
        <v>1588</v>
      </c>
      <c r="V267" s="486"/>
      <c r="W267" s="477">
        <f t="shared" si="13"/>
        <v>0</v>
      </c>
      <c r="Y267" s="486"/>
    </row>
    <row r="268" spans="1:25" x14ac:dyDescent="0.2">
      <c r="A268" s="477">
        <v>21</v>
      </c>
      <c r="B268" s="478">
        <f t="shared" si="11"/>
        <v>0</v>
      </c>
      <c r="C268" s="479">
        <f t="shared" si="12"/>
        <v>0</v>
      </c>
      <c r="D268" s="457" t="s">
        <v>986</v>
      </c>
      <c r="E268" s="474" t="str">
        <f>RIGHT('1500'!$AT$2,2)</f>
        <v>19</v>
      </c>
      <c r="F268" s="477" t="s">
        <v>391</v>
      </c>
      <c r="G268" s="490" t="str">
        <f>IF( OGBA03!Y54 = 0, "", OGBA03!Y54)</f>
        <v/>
      </c>
      <c r="H268" s="486" t="s">
        <v>1589</v>
      </c>
      <c r="I268" s="490" t="str">
        <f>IF( OGBA03!AD54 = 0, "", OGBA03!AD54)</f>
        <v/>
      </c>
      <c r="J268" s="486" t="s">
        <v>1592</v>
      </c>
      <c r="K268" s="490" t="str">
        <f>IF( OGBA03!AI54 = 0, "", OGBA03!AI54)</f>
        <v/>
      </c>
      <c r="L268" s="486" t="s">
        <v>1595</v>
      </c>
      <c r="M268" s="490" t="str">
        <f>IF( OGBA03!AN54 = 0, "", OGBA03!AN54)</f>
        <v/>
      </c>
      <c r="N268" s="486" t="s">
        <v>1598</v>
      </c>
      <c r="O268" s="490" t="str">
        <f>IF( OGBA03!AS54 = 0, "", OGBA03!AS54)</f>
        <v/>
      </c>
      <c r="P268" s="486" t="s">
        <v>1601</v>
      </c>
      <c r="Q268" s="490" t="str">
        <f>IF( OGBA03!AX54 = 0, "", OGBA03!AX54)</f>
        <v/>
      </c>
      <c r="R268" s="486" t="s">
        <v>1604</v>
      </c>
      <c r="S268" s="490" t="str">
        <f>IF( OGBA03!BC54 = 0, "", OGBA03!BC54)</f>
        <v/>
      </c>
      <c r="T268" s="486" t="s">
        <v>1607</v>
      </c>
      <c r="V268" s="486"/>
      <c r="W268" s="477">
        <f t="shared" si="13"/>
        <v>0</v>
      </c>
      <c r="Y268" s="486"/>
    </row>
    <row r="269" spans="1:25" x14ac:dyDescent="0.2">
      <c r="A269" s="477">
        <v>21</v>
      </c>
      <c r="B269" s="478">
        <f t="shared" si="11"/>
        <v>0</v>
      </c>
      <c r="C269" s="479">
        <f t="shared" si="12"/>
        <v>0</v>
      </c>
      <c r="D269" s="457" t="s">
        <v>986</v>
      </c>
      <c r="E269" s="474" t="str">
        <f>RIGHT('1500'!$AT$2,2)</f>
        <v>19</v>
      </c>
      <c r="F269" s="477" t="s">
        <v>443</v>
      </c>
      <c r="G269" s="490" t="str">
        <f>IF( OGBA03!Y55 = 0, "", OGBA03!Y55)</f>
        <v/>
      </c>
      <c r="H269" s="486" t="s">
        <v>1590</v>
      </c>
      <c r="I269" s="490" t="str">
        <f>IF( OGBA03!AD55 = 0, "", OGBA03!AD55)</f>
        <v/>
      </c>
      <c r="J269" s="486" t="s">
        <v>1593</v>
      </c>
      <c r="K269" s="490" t="str">
        <f>IF( OGBA03!AI55 = 0, "", OGBA03!AI55)</f>
        <v/>
      </c>
      <c r="L269" s="486" t="s">
        <v>1596</v>
      </c>
      <c r="M269" s="490" t="str">
        <f>IF( OGBA03!AN55 = 0, "", OGBA03!AN55)</f>
        <v/>
      </c>
      <c r="N269" s="486" t="s">
        <v>1599</v>
      </c>
      <c r="O269" s="490" t="str">
        <f>IF( OGBA03!AS55 = 0, "", OGBA03!AS55)</f>
        <v/>
      </c>
      <c r="P269" s="486" t="s">
        <v>1602</v>
      </c>
      <c r="Q269" s="490" t="str">
        <f>IF( OGBA03!AX55 = 0, "", OGBA03!AX55)</f>
        <v/>
      </c>
      <c r="R269" s="486" t="s">
        <v>1605</v>
      </c>
      <c r="S269" s="490" t="str">
        <f>IF( OGBA03!BC55 = 0, "", OGBA03!BC55)</f>
        <v/>
      </c>
      <c r="T269" s="486" t="s">
        <v>1608</v>
      </c>
      <c r="V269" s="486"/>
      <c r="W269" s="477">
        <f t="shared" si="13"/>
        <v>0</v>
      </c>
      <c r="Y269" s="486"/>
    </row>
    <row r="270" spans="1:25" x14ac:dyDescent="0.2">
      <c r="A270" s="477">
        <v>21</v>
      </c>
      <c r="B270" s="478">
        <f t="shared" si="11"/>
        <v>0</v>
      </c>
      <c r="C270" s="479">
        <f t="shared" si="12"/>
        <v>0</v>
      </c>
      <c r="D270" s="457" t="s">
        <v>986</v>
      </c>
      <c r="E270" s="474" t="str">
        <f>RIGHT('1500'!$AT$2,2)</f>
        <v>19</v>
      </c>
      <c r="F270" s="477" t="s">
        <v>475</v>
      </c>
      <c r="G270" s="490" t="str">
        <f>IF( OGBA03!Y57 = 0, "", OGBA03!Y57)</f>
        <v/>
      </c>
      <c r="H270" s="486" t="s">
        <v>1591</v>
      </c>
      <c r="I270" s="490" t="str">
        <f>IF( OGBA03!AD57 = 0, "", OGBA03!AD57)</f>
        <v/>
      </c>
      <c r="J270" s="486" t="s">
        <v>1594</v>
      </c>
      <c r="K270" s="490" t="str">
        <f>IF( OGBA03!AI57 = 0, "", OGBA03!AI57)</f>
        <v/>
      </c>
      <c r="L270" s="486" t="s">
        <v>1597</v>
      </c>
      <c r="M270" s="490" t="str">
        <f>IF( OGBA03!AN57 = 0, "", OGBA03!AN57)</f>
        <v/>
      </c>
      <c r="N270" s="486" t="s">
        <v>1600</v>
      </c>
      <c r="O270" s="490" t="str">
        <f>IF( OGBA03!AS57 = 0, "", OGBA03!AS57)</f>
        <v/>
      </c>
      <c r="P270" s="486" t="s">
        <v>1603</v>
      </c>
      <c r="Q270" s="490" t="str">
        <f>IF( OGBA03!AX57 = 0, "", OGBA03!AX57)</f>
        <v/>
      </c>
      <c r="R270" s="486" t="s">
        <v>1606</v>
      </c>
      <c r="S270" s="490" t="str">
        <f>IF( OGBA03!BC57 = 0, "", OGBA03!BC57)</f>
        <v/>
      </c>
      <c r="T270" s="486" t="s">
        <v>1609</v>
      </c>
      <c r="V270" s="486"/>
      <c r="W270" s="477">
        <f t="shared" si="13"/>
        <v>0</v>
      </c>
      <c r="Y270" s="486"/>
    </row>
    <row r="271" spans="1:25" x14ac:dyDescent="0.2">
      <c r="A271" s="477">
        <v>21</v>
      </c>
      <c r="B271" s="478">
        <f t="shared" si="11"/>
        <v>0</v>
      </c>
      <c r="C271" s="479">
        <f t="shared" si="12"/>
        <v>0</v>
      </c>
      <c r="D271" s="457" t="s">
        <v>986</v>
      </c>
      <c r="E271" s="474" t="str">
        <f>RIGHT('1500'!$AT$2,2)</f>
        <v>19</v>
      </c>
      <c r="F271" s="477" t="s">
        <v>997</v>
      </c>
      <c r="G271" s="490" t="str">
        <f>IF( OGBA03!Y59 = 0, "", OGBA03!Y59)</f>
        <v/>
      </c>
      <c r="H271" s="486" t="s">
        <v>1610</v>
      </c>
      <c r="I271" s="490" t="str">
        <f>IF( OGBA03!AD59 = 0, "", OGBA03!AD59)</f>
        <v/>
      </c>
      <c r="J271" s="486" t="s">
        <v>1612</v>
      </c>
      <c r="K271" s="490" t="str">
        <f>IF( OGBA03!AI59 = 0, "", OGBA03!AI59)</f>
        <v/>
      </c>
      <c r="L271" s="486" t="s">
        <v>1614</v>
      </c>
      <c r="M271" s="490" t="str">
        <f>IF( OGBA03!AN59 = 0, "", OGBA03!AN59)</f>
        <v/>
      </c>
      <c r="N271" s="486" t="s">
        <v>1616</v>
      </c>
      <c r="O271" s="490" t="str">
        <f>IF( OGBA03!AS59 = 0, "", OGBA03!AS59)</f>
        <v/>
      </c>
      <c r="P271" s="486" t="s">
        <v>1618</v>
      </c>
      <c r="Q271" s="490" t="str">
        <f>IF( OGBA03!AX59 = 0, "", OGBA03!AX59)</f>
        <v/>
      </c>
      <c r="R271" s="486" t="s">
        <v>1620</v>
      </c>
      <c r="S271" s="490" t="str">
        <f>IF( OGBA03!BC59 = 0, "", OGBA03!BC59)</f>
        <v/>
      </c>
      <c r="T271" s="486" t="s">
        <v>1622</v>
      </c>
      <c r="V271" s="486"/>
      <c r="W271" s="477">
        <f t="shared" si="13"/>
        <v>0</v>
      </c>
      <c r="Y271" s="486"/>
    </row>
    <row r="272" spans="1:25" x14ac:dyDescent="0.2">
      <c r="A272" s="477">
        <v>21</v>
      </c>
      <c r="B272" s="478">
        <f t="shared" si="11"/>
        <v>0</v>
      </c>
      <c r="C272" s="479">
        <f t="shared" si="12"/>
        <v>0</v>
      </c>
      <c r="D272" s="457" t="s">
        <v>986</v>
      </c>
      <c r="E272" s="474" t="str">
        <f>RIGHT('1500'!$AT$2,2)</f>
        <v>19</v>
      </c>
      <c r="F272" s="477" t="s">
        <v>997</v>
      </c>
      <c r="G272" s="490" t="str">
        <f>IF( OGBA03!Y60 = 0, "", OGBA03!Y60)</f>
        <v/>
      </c>
      <c r="H272" s="486" t="s">
        <v>1611</v>
      </c>
      <c r="I272" s="490" t="str">
        <f>IF( OGBA03!AD60 = 0, "", OGBA03!AD60)</f>
        <v/>
      </c>
      <c r="J272" s="486" t="s">
        <v>1613</v>
      </c>
      <c r="K272" s="490" t="str">
        <f>IF( OGBA03!AI60 = 0, "", OGBA03!AI60)</f>
        <v/>
      </c>
      <c r="L272" s="486" t="s">
        <v>1615</v>
      </c>
      <c r="M272" s="490" t="str">
        <f>IF( OGBA03!AN60 = 0, "", OGBA03!AN60)</f>
        <v/>
      </c>
      <c r="N272" s="486" t="s">
        <v>1617</v>
      </c>
      <c r="O272" s="490" t="str">
        <f>IF( OGBA03!AS60 = 0, "", OGBA03!AS60)</f>
        <v/>
      </c>
      <c r="P272" s="486" t="s">
        <v>1619</v>
      </c>
      <c r="Q272" s="490" t="str">
        <f>IF( OGBA03!AX60 = 0, "", OGBA03!AX60)</f>
        <v/>
      </c>
      <c r="R272" s="486" t="s">
        <v>1621</v>
      </c>
      <c r="S272" s="490" t="str">
        <f>IF( OGBA03!BC60 = 0, "", OGBA03!BC60)</f>
        <v/>
      </c>
      <c r="T272" s="486" t="s">
        <v>1623</v>
      </c>
      <c r="V272" s="486"/>
      <c r="W272" s="477">
        <f t="shared" si="13"/>
        <v>0</v>
      </c>
      <c r="X272" s="477" t="str">
        <f>IF( OGBA03!I60 = 0, "", OGBA03!I60)</f>
        <v/>
      </c>
      <c r="Y272" s="486"/>
    </row>
    <row r="273" spans="1:25" x14ac:dyDescent="0.2">
      <c r="A273" s="477">
        <v>21</v>
      </c>
      <c r="B273" s="478">
        <f t="shared" si="11"/>
        <v>0</v>
      </c>
      <c r="C273" s="479">
        <f t="shared" si="12"/>
        <v>0</v>
      </c>
      <c r="D273" s="457" t="s">
        <v>986</v>
      </c>
      <c r="E273" s="474" t="str">
        <f>RIGHT('1500'!$AT$2,2)</f>
        <v>19</v>
      </c>
      <c r="F273" s="477" t="s">
        <v>998</v>
      </c>
      <c r="G273" s="490" t="str">
        <f>IF( OGBA03!Y61 = 0, "", OGBA03!Y61)</f>
        <v/>
      </c>
      <c r="H273" s="486" t="s">
        <v>1624</v>
      </c>
      <c r="I273" s="490" t="str">
        <f>IF( OGBA03!AD61 = 0, "", OGBA03!AD61)</f>
        <v/>
      </c>
      <c r="J273" s="486" t="s">
        <v>1626</v>
      </c>
      <c r="K273" s="490" t="str">
        <f>IF( OGBA03!AI61 = 0, "", OGBA03!AI61)</f>
        <v/>
      </c>
      <c r="L273" s="486" t="s">
        <v>1628</v>
      </c>
      <c r="M273" s="490" t="str">
        <f>IF( OGBA03!AN61 = 0, "", OGBA03!AN61)</f>
        <v/>
      </c>
      <c r="N273" s="486" t="s">
        <v>1630</v>
      </c>
      <c r="O273" s="490" t="str">
        <f>IF( OGBA03!AS61 = 0, "", OGBA03!AS61)</f>
        <v/>
      </c>
      <c r="P273" s="486" t="s">
        <v>1632</v>
      </c>
      <c r="Q273" s="490" t="str">
        <f>IF( OGBA03!AX61 = 0, "", OGBA03!AX61)</f>
        <v/>
      </c>
      <c r="R273" s="486" t="s">
        <v>1634</v>
      </c>
      <c r="S273" s="490" t="str">
        <f>IF( OGBA03!BC61 = 0, "", OGBA03!BC61)</f>
        <v/>
      </c>
      <c r="T273" s="486" t="s">
        <v>1636</v>
      </c>
      <c r="V273" s="486"/>
      <c r="W273" s="477">
        <f t="shared" si="13"/>
        <v>0</v>
      </c>
      <c r="Y273" s="486"/>
    </row>
    <row r="274" spans="1:25" x14ac:dyDescent="0.2">
      <c r="A274" s="477">
        <v>21</v>
      </c>
      <c r="B274" s="478">
        <f t="shared" si="11"/>
        <v>0</v>
      </c>
      <c r="C274" s="479">
        <f t="shared" si="12"/>
        <v>0</v>
      </c>
      <c r="D274" s="457" t="s">
        <v>986</v>
      </c>
      <c r="E274" s="474" t="str">
        <f>RIGHT('1500'!$AT$2,2)</f>
        <v>19</v>
      </c>
      <c r="F274" s="477" t="s">
        <v>998</v>
      </c>
      <c r="G274" s="490" t="str">
        <f>IF( OGBA03!Y62 = 0, "", OGBA03!Y62)</f>
        <v/>
      </c>
      <c r="H274" s="486" t="s">
        <v>1625</v>
      </c>
      <c r="I274" s="490" t="str">
        <f>IF( OGBA03!AD62 = 0, "", OGBA03!AD62)</f>
        <v/>
      </c>
      <c r="J274" s="486" t="s">
        <v>1627</v>
      </c>
      <c r="K274" s="490" t="str">
        <f>IF( OGBA03!AI62 = 0, "", OGBA03!AI62)</f>
        <v/>
      </c>
      <c r="L274" s="486" t="s">
        <v>1629</v>
      </c>
      <c r="M274" s="490" t="str">
        <f>IF( OGBA03!AN62 = 0, "", OGBA03!AN62)</f>
        <v/>
      </c>
      <c r="N274" s="486" t="s">
        <v>1631</v>
      </c>
      <c r="O274" s="490" t="str">
        <f>IF( OGBA03!AS62 = 0, "", OGBA03!AS62)</f>
        <v/>
      </c>
      <c r="P274" s="486" t="s">
        <v>1633</v>
      </c>
      <c r="Q274" s="490" t="str">
        <f>IF( OGBA03!AX62 = 0, "", OGBA03!AX62)</f>
        <v/>
      </c>
      <c r="R274" s="486" t="s">
        <v>1635</v>
      </c>
      <c r="S274" s="490" t="str">
        <f>IF( OGBA03!BC62 = 0, "", OGBA03!BC62)</f>
        <v/>
      </c>
      <c r="T274" s="486" t="s">
        <v>1637</v>
      </c>
      <c r="V274" s="486"/>
      <c r="W274" s="477">
        <f t="shared" si="13"/>
        <v>0</v>
      </c>
      <c r="X274" s="477" t="str">
        <f>IF( OGBA03!I62 = 0, "", OGBA03!I62)</f>
        <v/>
      </c>
      <c r="Y274" s="486"/>
    </row>
    <row r="275" spans="1:25" x14ac:dyDescent="0.2">
      <c r="A275" s="477">
        <v>21</v>
      </c>
      <c r="B275" s="478">
        <f t="shared" si="11"/>
        <v>0</v>
      </c>
      <c r="C275" s="479">
        <f t="shared" si="12"/>
        <v>0</v>
      </c>
      <c r="D275" s="457" t="s">
        <v>986</v>
      </c>
      <c r="E275" s="474" t="str">
        <f>RIGHT('1500'!$AT$2,2)</f>
        <v>19</v>
      </c>
      <c r="F275" s="477" t="s">
        <v>980</v>
      </c>
      <c r="G275" s="490" t="str">
        <f>IF( OGBA03!Y63 = 0, "", OGBA03!Y63)</f>
        <v/>
      </c>
      <c r="H275" s="486" t="s">
        <v>1638</v>
      </c>
      <c r="I275" s="490" t="str">
        <f>IF( OGBA03!AD63 = 0, "", OGBA03!AD63)</f>
        <v/>
      </c>
      <c r="J275" s="486" t="s">
        <v>1639</v>
      </c>
      <c r="K275" s="490" t="str">
        <f>IF( OGBA03!AI63 = 0, "", OGBA03!AI63)</f>
        <v/>
      </c>
      <c r="L275" s="486" t="s">
        <v>1640</v>
      </c>
      <c r="M275" s="490" t="str">
        <f>IF( OGBA03!AN63 = 0, "", OGBA03!AN63)</f>
        <v/>
      </c>
      <c r="N275" s="486" t="s">
        <v>1641</v>
      </c>
      <c r="O275" s="490" t="str">
        <f>IF( OGBA03!AS63 = 0, "", OGBA03!AS63)</f>
        <v/>
      </c>
      <c r="P275" s="486" t="s">
        <v>1642</v>
      </c>
      <c r="Q275" s="490" t="str">
        <f>IF( OGBA03!AX63 = 0, "", OGBA03!AX63)</f>
        <v/>
      </c>
      <c r="R275" s="486" t="s">
        <v>1643</v>
      </c>
      <c r="S275" s="490" t="str">
        <f>IF( OGBA03!BC63 = 0, "", OGBA03!BC63)</f>
        <v/>
      </c>
      <c r="T275" s="486" t="s">
        <v>1644</v>
      </c>
      <c r="V275" s="486"/>
      <c r="W275" s="477">
        <f t="shared" si="13"/>
        <v>0</v>
      </c>
      <c r="Y275" s="486"/>
    </row>
    <row r="276" spans="1:25" x14ac:dyDescent="0.2">
      <c r="A276" s="477">
        <v>21</v>
      </c>
      <c r="B276" s="478">
        <f t="shared" si="11"/>
        <v>0</v>
      </c>
      <c r="C276" s="479">
        <f t="shared" si="12"/>
        <v>0</v>
      </c>
      <c r="D276" s="457" t="s">
        <v>986</v>
      </c>
      <c r="E276" s="474" t="str">
        <f>RIGHT('1500'!$AT$2,2)</f>
        <v>19</v>
      </c>
      <c r="F276" s="477" t="s">
        <v>999</v>
      </c>
      <c r="G276" s="490" t="str">
        <f>IF( OGBA03!Y64 = 0, "", OGBA03!Y64)</f>
        <v/>
      </c>
      <c r="H276" s="486" t="s">
        <v>1645</v>
      </c>
      <c r="I276" s="490" t="str">
        <f>IF( OGBA03!AD64 = 0, "", OGBA03!AD64)</f>
        <v/>
      </c>
      <c r="J276" s="486" t="s">
        <v>1647</v>
      </c>
      <c r="K276" s="490" t="str">
        <f>IF( OGBA03!AI64 = 0, "", OGBA03!AI64)</f>
        <v/>
      </c>
      <c r="L276" s="486" t="s">
        <v>1649</v>
      </c>
      <c r="M276" s="490" t="str">
        <f>IF( OGBA03!AN64 = 0, "", OGBA03!AN64)</f>
        <v/>
      </c>
      <c r="N276" s="486" t="s">
        <v>1651</v>
      </c>
      <c r="O276" s="490" t="str">
        <f>IF( OGBA03!AS64 = 0, "", OGBA03!AS64)</f>
        <v/>
      </c>
      <c r="P276" s="486" t="s">
        <v>1653</v>
      </c>
      <c r="Q276" s="490" t="str">
        <f>IF( OGBA03!AX64 = 0, "", OGBA03!AX64)</f>
        <v/>
      </c>
      <c r="R276" s="486" t="s">
        <v>1655</v>
      </c>
      <c r="S276" s="490" t="str">
        <f>IF( OGBA03!BC64 = 0, "", OGBA03!BC64)</f>
        <v/>
      </c>
      <c r="T276" s="486" t="s">
        <v>1657</v>
      </c>
      <c r="V276" s="486"/>
      <c r="W276" s="477">
        <f t="shared" si="13"/>
        <v>0</v>
      </c>
      <c r="Y276" s="486"/>
    </row>
    <row r="277" spans="1:25" x14ac:dyDescent="0.2">
      <c r="A277" s="477">
        <v>21</v>
      </c>
      <c r="B277" s="478">
        <f t="shared" si="11"/>
        <v>0</v>
      </c>
      <c r="C277" s="479">
        <f t="shared" si="12"/>
        <v>0</v>
      </c>
      <c r="D277" s="457" t="s">
        <v>986</v>
      </c>
      <c r="E277" s="474" t="str">
        <f>RIGHT('1500'!$AT$2,2)</f>
        <v>19</v>
      </c>
      <c r="F277" s="477" t="s">
        <v>999</v>
      </c>
      <c r="G277" s="490" t="str">
        <f>IF( OGBA03!Y65 = 0, "", OGBA03!Y65)</f>
        <v/>
      </c>
      <c r="H277" s="486" t="s">
        <v>1646</v>
      </c>
      <c r="I277" s="490" t="str">
        <f>IF( OGBA03!AD65 = 0, "", OGBA03!AD65)</f>
        <v/>
      </c>
      <c r="J277" s="486" t="s">
        <v>1648</v>
      </c>
      <c r="K277" s="490" t="str">
        <f>IF( OGBA03!AI65 = 0, "", OGBA03!AI65)</f>
        <v/>
      </c>
      <c r="L277" s="486" t="s">
        <v>1650</v>
      </c>
      <c r="M277" s="490" t="str">
        <f>IF( OGBA03!AN65 = 0, "", OGBA03!AN65)</f>
        <v/>
      </c>
      <c r="N277" s="486" t="s">
        <v>1652</v>
      </c>
      <c r="O277" s="490" t="str">
        <f>IF( OGBA03!AS65 = 0, "", OGBA03!AS65)</f>
        <v/>
      </c>
      <c r="P277" s="486" t="s">
        <v>1654</v>
      </c>
      <c r="Q277" s="490" t="str">
        <f>IF( OGBA03!AX65 = 0, "", OGBA03!AX65)</f>
        <v/>
      </c>
      <c r="R277" s="486" t="s">
        <v>1656</v>
      </c>
      <c r="S277" s="490" t="str">
        <f>IF( OGBA03!BC65 = 0, "", OGBA03!BC65)</f>
        <v/>
      </c>
      <c r="T277" s="486" t="s">
        <v>1658</v>
      </c>
      <c r="V277" s="486"/>
      <c r="W277" s="477">
        <f t="shared" si="13"/>
        <v>0</v>
      </c>
      <c r="X277" s="477" t="str">
        <f>IF( OGBA03!I65 = 0, "", OGBA03!I65)</f>
        <v/>
      </c>
      <c r="Y277" s="486"/>
    </row>
    <row r="278" spans="1:25" x14ac:dyDescent="0.2">
      <c r="A278" s="477">
        <v>21</v>
      </c>
      <c r="B278" s="478">
        <f t="shared" si="11"/>
        <v>0</v>
      </c>
      <c r="C278" s="479">
        <f t="shared" si="12"/>
        <v>0</v>
      </c>
      <c r="D278" s="457" t="s">
        <v>986</v>
      </c>
      <c r="E278" s="474" t="str">
        <f>RIGHT('1500'!$AT$2,2)</f>
        <v>19</v>
      </c>
      <c r="F278" s="477" t="s">
        <v>595</v>
      </c>
      <c r="G278" s="490" t="str">
        <f>IF( OGBA03!Y67 = 0, "", OGBA03!Y67)</f>
        <v/>
      </c>
      <c r="H278" s="486" t="s">
        <v>1659</v>
      </c>
      <c r="I278" s="490" t="str">
        <f>IF( OGBA03!AD67 = 0, "", OGBA03!AD67)</f>
        <v/>
      </c>
      <c r="J278" s="486" t="s">
        <v>1660</v>
      </c>
      <c r="K278" s="490" t="str">
        <f>IF( OGBA03!AI67 = 0, "", OGBA03!AI67)</f>
        <v/>
      </c>
      <c r="L278" s="486" t="s">
        <v>1661</v>
      </c>
      <c r="M278" s="490" t="str">
        <f>IF( OGBA03!AN67 = 0, "", OGBA03!AN67)</f>
        <v/>
      </c>
      <c r="N278" s="486" t="s">
        <v>1662</v>
      </c>
      <c r="O278" s="490" t="str">
        <f>IF( OGBA03!AS67 = 0, "", OGBA03!AS67)</f>
        <v/>
      </c>
      <c r="P278" s="486" t="s">
        <v>1663</v>
      </c>
      <c r="Q278" s="490" t="str">
        <f>IF( OGBA03!AX67 = 0, "", OGBA03!AX67)</f>
        <v/>
      </c>
      <c r="R278" s="486" t="s">
        <v>1664</v>
      </c>
      <c r="S278" s="490" t="str">
        <f>IF( OGBA03!BC67 = 0, "", OGBA03!BC67)</f>
        <v/>
      </c>
      <c r="T278" s="486" t="s">
        <v>1665</v>
      </c>
      <c r="V278" s="486"/>
      <c r="W278" s="477">
        <f t="shared" si="13"/>
        <v>0</v>
      </c>
      <c r="Y278" s="486"/>
    </row>
    <row r="279" spans="1:25" x14ac:dyDescent="0.2">
      <c r="A279" s="477">
        <v>21</v>
      </c>
      <c r="B279" s="478">
        <f t="shared" si="11"/>
        <v>0</v>
      </c>
      <c r="C279" s="479">
        <f t="shared" si="12"/>
        <v>0</v>
      </c>
      <c r="D279" s="457" t="s">
        <v>986</v>
      </c>
      <c r="E279" s="474" t="str">
        <f>RIGHT('1500'!$AT$2,2)</f>
        <v>19</v>
      </c>
      <c r="F279" s="477" t="s">
        <v>1000</v>
      </c>
      <c r="G279" s="490" t="str">
        <f>IF( OGBA03!Y68 = 0, "", OGBA03!Y68)</f>
        <v/>
      </c>
      <c r="H279" s="486" t="s">
        <v>1666</v>
      </c>
      <c r="I279" s="490" t="str">
        <f>IF( OGBA03!AD68 = 0, "", OGBA03!AD68)</f>
        <v/>
      </c>
      <c r="J279" s="486" t="s">
        <v>1667</v>
      </c>
      <c r="K279" s="490" t="str">
        <f>IF( OGBA03!AI68 = 0, "", OGBA03!AI68)</f>
        <v/>
      </c>
      <c r="L279" s="486" t="s">
        <v>1668</v>
      </c>
      <c r="M279" s="490" t="str">
        <f>IF( OGBA03!AN68 = 0, "", OGBA03!AN68)</f>
        <v/>
      </c>
      <c r="N279" s="486" t="s">
        <v>1669</v>
      </c>
      <c r="O279" s="490" t="str">
        <f>IF( OGBA03!AS68 = 0, "", OGBA03!AS68)</f>
        <v/>
      </c>
      <c r="P279" s="486" t="s">
        <v>1670</v>
      </c>
      <c r="Q279" s="490" t="str">
        <f>IF( OGBA03!AX68 = 0, "", OGBA03!AX68)</f>
        <v/>
      </c>
      <c r="R279" s="486" t="s">
        <v>1671</v>
      </c>
      <c r="S279" s="490" t="str">
        <f>IF( OGBA03!BC68 = 0, "", OGBA03!BC68)</f>
        <v/>
      </c>
      <c r="T279" s="486" t="s">
        <v>1672</v>
      </c>
      <c r="V279" s="486"/>
      <c r="W279" s="477">
        <f t="shared" si="13"/>
        <v>0</v>
      </c>
      <c r="Y279" s="486"/>
    </row>
    <row r="280" spans="1:25" x14ac:dyDescent="0.2">
      <c r="A280" s="477">
        <v>21</v>
      </c>
      <c r="B280" s="478">
        <f t="shared" si="11"/>
        <v>0</v>
      </c>
      <c r="C280" s="479">
        <f t="shared" si="12"/>
        <v>0</v>
      </c>
      <c r="D280" s="457" t="s">
        <v>986</v>
      </c>
      <c r="E280" s="474" t="str">
        <f>RIGHT('1500'!$AT$2,2)</f>
        <v>19</v>
      </c>
      <c r="F280" s="477" t="s">
        <v>981</v>
      </c>
      <c r="G280" s="490" t="str">
        <f>IF( OGBA03!Y69 = 0, "", OGBA03!Y69)</f>
        <v/>
      </c>
      <c r="H280" s="486" t="s">
        <v>1673</v>
      </c>
      <c r="I280" s="490" t="str">
        <f>IF( OGBA03!AD69 = 0, "", OGBA03!AD69)</f>
        <v/>
      </c>
      <c r="J280" s="486" t="s">
        <v>1674</v>
      </c>
      <c r="K280" s="490" t="str">
        <f>IF( OGBA03!AI69 = 0, "", OGBA03!AI69)</f>
        <v/>
      </c>
      <c r="L280" s="486" t="s">
        <v>1675</v>
      </c>
      <c r="M280" s="490" t="str">
        <f>IF( OGBA03!AN69 = 0, "", OGBA03!AN69)</f>
        <v/>
      </c>
      <c r="N280" s="486" t="s">
        <v>1676</v>
      </c>
      <c r="O280" s="490" t="str">
        <f>IF( OGBA03!AS69 = 0, "", OGBA03!AS69)</f>
        <v/>
      </c>
      <c r="P280" s="486" t="s">
        <v>1677</v>
      </c>
      <c r="Q280" s="490" t="str">
        <f>IF( OGBA03!AX69 = 0, "", OGBA03!AX69)</f>
        <v/>
      </c>
      <c r="R280" s="486" t="s">
        <v>1678</v>
      </c>
      <c r="S280" s="490" t="str">
        <f>IF( OGBA03!BC69 = 0, "", OGBA03!BC69)</f>
        <v/>
      </c>
      <c r="T280" s="486" t="s">
        <v>1679</v>
      </c>
      <c r="V280" s="486"/>
      <c r="W280" s="477">
        <f t="shared" si="13"/>
        <v>0</v>
      </c>
      <c r="Y280" s="486"/>
    </row>
    <row r="281" spans="1:25" x14ac:dyDescent="0.2">
      <c r="A281" s="477">
        <v>21</v>
      </c>
      <c r="B281" s="478">
        <f t="shared" si="11"/>
        <v>0</v>
      </c>
      <c r="C281" s="479">
        <f t="shared" si="12"/>
        <v>0</v>
      </c>
      <c r="D281" s="457" t="s">
        <v>986</v>
      </c>
      <c r="E281" s="474" t="str">
        <f>RIGHT('1500'!$AT$2,2)</f>
        <v>19</v>
      </c>
      <c r="F281" s="477" t="s">
        <v>982</v>
      </c>
      <c r="G281" s="490" t="str">
        <f>IF( OGBA03!Y70 = 0, "", OGBA03!Y70)</f>
        <v/>
      </c>
      <c r="H281" s="486" t="s">
        <v>1680</v>
      </c>
      <c r="I281" s="490" t="str">
        <f>IF( OGBA03!AD70 = 0, "", OGBA03!AD70)</f>
        <v/>
      </c>
      <c r="J281" s="486" t="s">
        <v>1681</v>
      </c>
      <c r="K281" s="490" t="str">
        <f>IF( OGBA03!AI70 = 0, "", OGBA03!AI70)</f>
        <v/>
      </c>
      <c r="L281" s="486" t="s">
        <v>1682</v>
      </c>
      <c r="M281" s="490" t="str">
        <f>IF( OGBA03!AN70 = 0, "", OGBA03!AN70)</f>
        <v/>
      </c>
      <c r="N281" s="486" t="s">
        <v>1683</v>
      </c>
      <c r="O281" s="490" t="str">
        <f>IF( OGBA03!AS70 = 0, "", OGBA03!AS70)</f>
        <v/>
      </c>
      <c r="P281" s="486" t="s">
        <v>1684</v>
      </c>
      <c r="Q281" s="490" t="str">
        <f>IF( OGBA03!AX70 = 0, "", OGBA03!AX70)</f>
        <v/>
      </c>
      <c r="R281" s="486" t="s">
        <v>1685</v>
      </c>
      <c r="S281" s="490" t="str">
        <f>IF( OGBA03!BC70 = 0, "", OGBA03!BC70)</f>
        <v/>
      </c>
      <c r="T281" s="486" t="s">
        <v>1686</v>
      </c>
      <c r="V281" s="486"/>
      <c r="W281" s="477">
        <f t="shared" ref="W281:W289" si="14">SUM(G281:U281)</f>
        <v>0</v>
      </c>
      <c r="Y281" s="486"/>
    </row>
    <row r="282" spans="1:25" x14ac:dyDescent="0.2">
      <c r="A282" s="477">
        <v>21</v>
      </c>
      <c r="B282" s="478">
        <f t="shared" si="11"/>
        <v>0</v>
      </c>
      <c r="C282" s="479">
        <f t="shared" si="12"/>
        <v>0</v>
      </c>
      <c r="D282" s="457" t="s">
        <v>986</v>
      </c>
      <c r="E282" s="474" t="str">
        <f>RIGHT('1500'!$AT$2,2)</f>
        <v>19</v>
      </c>
      <c r="F282" s="477" t="s">
        <v>983</v>
      </c>
      <c r="G282" s="490" t="str">
        <f>IF( OGBA03!Y73 = 0, "", OGBA03!Y73)</f>
        <v/>
      </c>
      <c r="H282" s="486" t="s">
        <v>1687</v>
      </c>
      <c r="I282" s="490" t="str">
        <f>IF( OGBA03!AD72 = 0, "", OGBA03!AD72)</f>
        <v/>
      </c>
      <c r="J282" s="486" t="s">
        <v>1690</v>
      </c>
      <c r="K282" s="490" t="str">
        <f>IF( OGBA03!AI73 = 0, "", OGBA03!AI73)</f>
        <v/>
      </c>
      <c r="L282" s="486" t="s">
        <v>1693</v>
      </c>
      <c r="M282" s="490" t="str">
        <f>IF( OGBA03!AN73 = 0, "", OGBA03!AN73)</f>
        <v/>
      </c>
      <c r="N282" s="486" t="s">
        <v>1696</v>
      </c>
      <c r="O282" s="490" t="str">
        <f>IF( OGBA03!AS73 = 0, "", OGBA03!AS73)</f>
        <v/>
      </c>
      <c r="P282" s="486" t="s">
        <v>1699</v>
      </c>
      <c r="Q282" s="490" t="str">
        <f>IF( OGBA03!AX73 = 0, "", OGBA03!AX73)</f>
        <v/>
      </c>
      <c r="R282" s="486" t="s">
        <v>1702</v>
      </c>
      <c r="S282" s="490" t="str">
        <f>IF( OGBA03!BC73 = 0, "", OGBA03!BC73)</f>
        <v/>
      </c>
      <c r="T282" s="486" t="s">
        <v>1705</v>
      </c>
      <c r="V282" s="486"/>
      <c r="W282" s="477">
        <f t="shared" si="14"/>
        <v>0</v>
      </c>
      <c r="Y282" s="486"/>
    </row>
    <row r="283" spans="1:25" x14ac:dyDescent="0.2">
      <c r="A283" s="477">
        <v>21</v>
      </c>
      <c r="B283" s="478">
        <f t="shared" si="11"/>
        <v>0</v>
      </c>
      <c r="C283" s="479">
        <f t="shared" si="12"/>
        <v>0</v>
      </c>
      <c r="D283" s="457" t="s">
        <v>986</v>
      </c>
      <c r="E283" s="474" t="str">
        <f>RIGHT('1500'!$AT$2,2)</f>
        <v>19</v>
      </c>
      <c r="F283" s="477" t="s">
        <v>984</v>
      </c>
      <c r="G283" s="490" t="str">
        <f>IF( OGBA03!Y74 = 0, "", OGBA03!Y74)</f>
        <v/>
      </c>
      <c r="H283" s="486" t="s">
        <v>1688</v>
      </c>
      <c r="I283" s="490" t="str">
        <f>IF( OGBA03!AD74 = 0, "", OGBA03!AD74)</f>
        <v/>
      </c>
      <c r="J283" s="486" t="s">
        <v>1691</v>
      </c>
      <c r="K283" s="490" t="str">
        <f>IF( OGBA03!AI74 = 0, "", OGBA03!AI74)</f>
        <v/>
      </c>
      <c r="L283" s="486" t="s">
        <v>1694</v>
      </c>
      <c r="M283" s="490" t="str">
        <f>IF( OGBA03!AN74 = 0, "", OGBA03!AN74)</f>
        <v/>
      </c>
      <c r="N283" s="486" t="s">
        <v>1697</v>
      </c>
      <c r="O283" s="490" t="str">
        <f>IF( OGBA03!AS74 = 0, "", OGBA03!AS74)</f>
        <v/>
      </c>
      <c r="P283" s="486" t="s">
        <v>1700</v>
      </c>
      <c r="Q283" s="490" t="str">
        <f>IF( OGBA03!AX74 = 0, "", OGBA03!AX74)</f>
        <v/>
      </c>
      <c r="R283" s="486" t="s">
        <v>1703</v>
      </c>
      <c r="S283" s="490" t="str">
        <f>IF( OGBA03!BC74 = 0, "", OGBA03!BC74)</f>
        <v/>
      </c>
      <c r="T283" s="486" t="s">
        <v>1706</v>
      </c>
      <c r="V283" s="486"/>
      <c r="W283" s="477">
        <f t="shared" si="14"/>
        <v>0</v>
      </c>
      <c r="Y283" s="486"/>
    </row>
    <row r="284" spans="1:25" x14ac:dyDescent="0.2">
      <c r="A284" s="477">
        <v>21</v>
      </c>
      <c r="B284" s="478">
        <f t="shared" si="11"/>
        <v>0</v>
      </c>
      <c r="C284" s="479">
        <f t="shared" si="12"/>
        <v>0</v>
      </c>
      <c r="D284" s="457" t="s">
        <v>986</v>
      </c>
      <c r="E284" s="474" t="str">
        <f>RIGHT('1500'!$AT$2,2)</f>
        <v>19</v>
      </c>
      <c r="F284" s="477" t="s">
        <v>985</v>
      </c>
      <c r="G284" s="490" t="str">
        <f>IF( OGBA03!Y75 = 0, "", OGBA03!Y75)</f>
        <v/>
      </c>
      <c r="H284" s="486" t="s">
        <v>1689</v>
      </c>
      <c r="I284" s="490" t="str">
        <f>IF( OGBA03!AD75 = 0, "", OGBA03!AD75)</f>
        <v/>
      </c>
      <c r="J284" s="486" t="s">
        <v>1692</v>
      </c>
      <c r="K284" s="490" t="str">
        <f>IF( OGBA03!AI75 = 0, "", OGBA03!AI75)</f>
        <v/>
      </c>
      <c r="L284" s="486" t="s">
        <v>1695</v>
      </c>
      <c r="M284" s="490" t="str">
        <f>IF( OGBA03!AN75 = 0, "", OGBA03!AN75)</f>
        <v/>
      </c>
      <c r="N284" s="486" t="s">
        <v>1698</v>
      </c>
      <c r="O284" s="490" t="str">
        <f>IF( OGBA03!AS75 = 0, "", OGBA03!AS75)</f>
        <v/>
      </c>
      <c r="P284" s="486" t="s">
        <v>1701</v>
      </c>
      <c r="Q284" s="490" t="str">
        <f>IF( OGBA03!AX75 = 0, "", OGBA03!AX75)</f>
        <v/>
      </c>
      <c r="R284" s="486" t="s">
        <v>1704</v>
      </c>
      <c r="S284" s="490" t="str">
        <f>IF( OGBA03!BC75 = 0, "", OGBA03!BC75)</f>
        <v/>
      </c>
      <c r="T284" s="486" t="s">
        <v>1707</v>
      </c>
      <c r="V284" s="486"/>
      <c r="W284" s="477">
        <f t="shared" si="14"/>
        <v>0</v>
      </c>
      <c r="Y284" s="486"/>
    </row>
    <row r="285" spans="1:25" ht="12.75" x14ac:dyDescent="0.2">
      <c r="A285" s="477">
        <v>21</v>
      </c>
      <c r="B285" s="478">
        <f t="shared" si="11"/>
        <v>0</v>
      </c>
      <c r="C285" s="479">
        <f t="shared" si="12"/>
        <v>0</v>
      </c>
      <c r="D285" s="457" t="s">
        <v>986</v>
      </c>
      <c r="E285" s="474">
        <v>11</v>
      </c>
      <c r="F285" s="477" t="s">
        <v>1086</v>
      </c>
      <c r="G285" s="490" t="str">
        <f>IF( OGBA03!AZ7 = 0, "", OGBA03!AZ7)</f>
        <v/>
      </c>
      <c r="H285" s="486" t="s">
        <v>1708</v>
      </c>
      <c r="I285" s="480"/>
      <c r="J285" s="486"/>
      <c r="K285" s="505"/>
      <c r="L285" s="486"/>
      <c r="M285" s="480"/>
      <c r="N285" s="486"/>
      <c r="O285" s="480"/>
      <c r="P285" s="486"/>
      <c r="Q285" s="480"/>
      <c r="R285" s="486"/>
      <c r="S285" s="480"/>
      <c r="T285" s="486"/>
      <c r="V285" s="486"/>
      <c r="W285" s="477">
        <f t="shared" si="14"/>
        <v>0</v>
      </c>
      <c r="Y285" s="486"/>
    </row>
    <row r="286" spans="1:25" x14ac:dyDescent="0.2">
      <c r="A286" s="477">
        <v>21</v>
      </c>
      <c r="B286" s="478">
        <f t="shared" si="11"/>
        <v>0</v>
      </c>
      <c r="C286" s="479">
        <f t="shared" si="12"/>
        <v>0</v>
      </c>
      <c r="D286" s="457" t="s">
        <v>986</v>
      </c>
      <c r="E286" s="474">
        <v>11</v>
      </c>
      <c r="F286" s="477" t="s">
        <v>1087</v>
      </c>
      <c r="G286" s="490" t="str">
        <f>IF( OGBA03!AZ8 = 0, "", OGBA03!AZ8)</f>
        <v/>
      </c>
      <c r="H286" s="486" t="s">
        <v>1709</v>
      </c>
      <c r="I286" s="480"/>
      <c r="J286" s="486"/>
      <c r="K286" s="480"/>
      <c r="L286" s="486"/>
      <c r="M286" s="480"/>
      <c r="N286" s="486"/>
      <c r="O286" s="480"/>
      <c r="P286" s="486"/>
      <c r="Q286" s="480"/>
      <c r="R286" s="486"/>
      <c r="S286" s="480"/>
      <c r="T286" s="486"/>
      <c r="V286" s="486"/>
      <c r="W286" s="477">
        <f t="shared" si="14"/>
        <v>0</v>
      </c>
      <c r="Y286" s="486"/>
    </row>
    <row r="287" spans="1:25" x14ac:dyDescent="0.2">
      <c r="A287" s="477">
        <v>21</v>
      </c>
      <c r="B287" s="478">
        <f t="shared" si="11"/>
        <v>0</v>
      </c>
      <c r="C287" s="479">
        <f t="shared" si="12"/>
        <v>0</v>
      </c>
      <c r="D287" s="457" t="s">
        <v>986</v>
      </c>
      <c r="E287" s="474">
        <v>11</v>
      </c>
      <c r="F287" s="477" t="s">
        <v>1088</v>
      </c>
      <c r="G287" s="490" t="str">
        <f>IF( OGBA03!AZ9 = 0, "", OGBA03!AZ9)</f>
        <v/>
      </c>
      <c r="H287" s="486" t="s">
        <v>1710</v>
      </c>
      <c r="I287" s="480"/>
      <c r="J287" s="486"/>
      <c r="K287" s="480"/>
      <c r="L287" s="486"/>
      <c r="M287" s="480"/>
      <c r="N287" s="486"/>
      <c r="O287" s="480"/>
      <c r="P287" s="486"/>
      <c r="Q287" s="480"/>
      <c r="R287" s="486"/>
      <c r="S287" s="480"/>
      <c r="T287" s="486"/>
      <c r="V287" s="486"/>
      <c r="W287" s="477">
        <f t="shared" si="14"/>
        <v>0</v>
      </c>
      <c r="Y287" s="486"/>
    </row>
    <row r="288" spans="1:25" x14ac:dyDescent="0.2">
      <c r="A288" s="477">
        <v>21</v>
      </c>
      <c r="B288" s="478">
        <f t="shared" si="11"/>
        <v>0</v>
      </c>
      <c r="C288" s="479">
        <f t="shared" si="12"/>
        <v>0</v>
      </c>
      <c r="D288" s="457" t="s">
        <v>986</v>
      </c>
      <c r="E288" s="474">
        <v>11</v>
      </c>
      <c r="F288" s="477" t="s">
        <v>1089</v>
      </c>
      <c r="G288" s="490" t="str">
        <f>IF( OGBA03!AZ10 = 0, "", OGBA03!AZ10)</f>
        <v/>
      </c>
      <c r="H288" s="486" t="s">
        <v>1711</v>
      </c>
      <c r="I288" s="480"/>
      <c r="J288" s="486"/>
      <c r="K288" s="480"/>
      <c r="L288" s="486"/>
      <c r="M288" s="480"/>
      <c r="N288" s="486"/>
      <c r="O288" s="480"/>
      <c r="P288" s="486"/>
      <c r="Q288" s="480"/>
      <c r="R288" s="486"/>
      <c r="S288" s="480"/>
      <c r="T288" s="486"/>
      <c r="V288" s="486"/>
      <c r="W288" s="477">
        <f t="shared" si="14"/>
        <v>0</v>
      </c>
      <c r="Y288" s="486"/>
    </row>
    <row r="289" spans="1:25" x14ac:dyDescent="0.2">
      <c r="A289" s="477">
        <v>21</v>
      </c>
      <c r="B289" s="478">
        <f t="shared" si="11"/>
        <v>0</v>
      </c>
      <c r="C289" s="479">
        <f t="shared" si="12"/>
        <v>0</v>
      </c>
      <c r="D289" s="457" t="s">
        <v>986</v>
      </c>
      <c r="E289" s="474">
        <v>11</v>
      </c>
      <c r="F289" s="477" t="s">
        <v>1090</v>
      </c>
      <c r="G289" s="490" t="str">
        <f>IF( OGBA03!AZ11 = 0, "", OGBA03!AZ11)</f>
        <v/>
      </c>
      <c r="H289" s="486" t="s">
        <v>1712</v>
      </c>
      <c r="I289" s="480"/>
      <c r="J289" s="486"/>
      <c r="K289" s="480"/>
      <c r="L289" s="486"/>
      <c r="M289" s="480"/>
      <c r="N289" s="486"/>
      <c r="O289" s="480"/>
      <c r="P289" s="486"/>
      <c r="Q289" s="480"/>
      <c r="R289" s="486"/>
      <c r="S289" s="480"/>
      <c r="T289" s="486"/>
      <c r="V289" s="486"/>
      <c r="W289" s="477">
        <f t="shared" si="14"/>
        <v>0</v>
      </c>
      <c r="Y289" s="486"/>
    </row>
    <row r="290" spans="1:25" x14ac:dyDescent="0.2">
      <c r="A290" s="492">
        <v>21</v>
      </c>
      <c r="B290" s="493">
        <f t="shared" si="11"/>
        <v>0</v>
      </c>
      <c r="C290" s="494">
        <f t="shared" si="12"/>
        <v>0</v>
      </c>
      <c r="D290" s="494" t="s">
        <v>986</v>
      </c>
      <c r="E290" s="495">
        <v>11</v>
      </c>
      <c r="F290" s="496" t="s">
        <v>1101</v>
      </c>
      <c r="G290" s="490"/>
      <c r="H290" s="496"/>
      <c r="I290" s="490" t="str">
        <f>IF( OGBA03!AD80 = 0, "", OGBA03!AD80)</f>
        <v/>
      </c>
      <c r="J290" s="496" t="s">
        <v>1713</v>
      </c>
      <c r="K290" s="490" t="str">
        <f>IF( OGBA03!AL80 = 0, "", OGBA03!AL80)</f>
        <v/>
      </c>
      <c r="L290" s="496" t="s">
        <v>1714</v>
      </c>
      <c r="M290" s="490" t="str">
        <f>IF( OGBA03!AN80 = 0, "", OGBA03!AN80)</f>
        <v/>
      </c>
      <c r="N290" s="496" t="s">
        <v>1715</v>
      </c>
      <c r="O290" s="492"/>
      <c r="P290" s="496"/>
      <c r="Q290" s="490" t="str">
        <f>IF( OGBA03!AX80 = 0, "", OGBA03!AX80)</f>
        <v/>
      </c>
      <c r="R290" s="496" t="s">
        <v>1716</v>
      </c>
      <c r="S290" s="490" t="str">
        <f>IF( OGBA03!BC80 = 0, "", OGBA03!BC80)</f>
        <v/>
      </c>
      <c r="T290" s="496" t="s">
        <v>1717</v>
      </c>
      <c r="U290" s="492"/>
      <c r="V290" s="496"/>
      <c r="W290" s="496">
        <f>SUM(I290:U290)</f>
        <v>0</v>
      </c>
      <c r="X290" s="492"/>
      <c r="Y290" s="496"/>
    </row>
    <row r="291" spans="1:25" x14ac:dyDescent="0.2">
      <c r="A291" s="492">
        <v>21</v>
      </c>
      <c r="B291" s="493">
        <f t="shared" si="11"/>
        <v>0</v>
      </c>
      <c r="C291" s="494">
        <f t="shared" si="12"/>
        <v>0</v>
      </c>
      <c r="D291" s="494" t="s">
        <v>986</v>
      </c>
      <c r="E291" s="495">
        <v>11</v>
      </c>
      <c r="F291" s="496" t="s">
        <v>1102</v>
      </c>
      <c r="G291" s="490" t="str">
        <f>IF( OGBA03!Y81 = 0, "", OGBA03!Y81)</f>
        <v/>
      </c>
      <c r="H291" s="496" t="s">
        <v>1718</v>
      </c>
      <c r="I291" s="496"/>
      <c r="J291" s="496"/>
      <c r="K291" s="492"/>
      <c r="L291" s="496"/>
      <c r="M291" s="492"/>
      <c r="N291" s="496"/>
      <c r="O291" s="492"/>
      <c r="P291" s="496"/>
      <c r="Q291" s="492"/>
      <c r="R291" s="496"/>
      <c r="S291" s="492"/>
      <c r="T291" s="496"/>
      <c r="U291" s="492"/>
      <c r="V291" s="496"/>
      <c r="W291" s="496">
        <f t="shared" ref="W291:W297" si="15">SUM(G291:U291)</f>
        <v>0</v>
      </c>
      <c r="X291" s="492"/>
      <c r="Y291" s="496"/>
    </row>
    <row r="292" spans="1:25" x14ac:dyDescent="0.2">
      <c r="A292" s="492">
        <v>21</v>
      </c>
      <c r="B292" s="493">
        <f t="shared" si="11"/>
        <v>0</v>
      </c>
      <c r="C292" s="494">
        <f t="shared" si="12"/>
        <v>0</v>
      </c>
      <c r="D292" s="494" t="s">
        <v>986</v>
      </c>
      <c r="E292" s="495">
        <v>11</v>
      </c>
      <c r="F292" s="496" t="s">
        <v>1103</v>
      </c>
      <c r="G292" s="490" t="str">
        <f>IF( OGBA03!Y82 = 0, "", OGBA03!Y82)</f>
        <v/>
      </c>
      <c r="H292" s="496" t="s">
        <v>1719</v>
      </c>
      <c r="I292" s="496"/>
      <c r="J292" s="496"/>
      <c r="K292" s="492"/>
      <c r="L292" s="496"/>
      <c r="M292" s="492"/>
      <c r="N292" s="496"/>
      <c r="O292" s="492"/>
      <c r="P292" s="496"/>
      <c r="Q292" s="492"/>
      <c r="R292" s="496"/>
      <c r="S292" s="492"/>
      <c r="T292" s="496"/>
      <c r="U292" s="492"/>
      <c r="V292" s="496"/>
      <c r="W292" s="496">
        <f t="shared" si="15"/>
        <v>0</v>
      </c>
      <c r="X292" s="492"/>
      <c r="Y292" s="496"/>
    </row>
    <row r="293" spans="1:25" x14ac:dyDescent="0.2">
      <c r="A293" s="492">
        <v>21</v>
      </c>
      <c r="B293" s="493">
        <f t="shared" si="11"/>
        <v>0</v>
      </c>
      <c r="C293" s="494">
        <f t="shared" si="12"/>
        <v>0</v>
      </c>
      <c r="D293" s="494" t="s">
        <v>986</v>
      </c>
      <c r="E293" s="495">
        <v>11</v>
      </c>
      <c r="F293" s="496" t="s">
        <v>1104</v>
      </c>
      <c r="G293" s="490" t="str">
        <f>IF( OGBA03!Y83 = 0, "", OGBA03!Y83)</f>
        <v/>
      </c>
      <c r="H293" s="496" t="s">
        <v>1720</v>
      </c>
      <c r="I293" s="490" t="str">
        <f>IF( OGBA03!AD83 = 0, "", OGBA03!AD83)</f>
        <v/>
      </c>
      <c r="J293" s="496" t="s">
        <v>1721</v>
      </c>
      <c r="K293" s="490" t="str">
        <f>IF( OGBA03!AL83 = 0, "", OGBA03!AL83)</f>
        <v/>
      </c>
      <c r="L293" s="496" t="s">
        <v>1722</v>
      </c>
      <c r="M293" s="490" t="str">
        <f>IF( OGBA03!AN83 = 0, "", OGBA03!AN83)</f>
        <v/>
      </c>
      <c r="N293" s="496" t="s">
        <v>1723</v>
      </c>
      <c r="O293" s="492"/>
      <c r="P293" s="496"/>
      <c r="Q293" s="490" t="str">
        <f>IF( OGBA03!AX83 = 0, "", OGBA03!AX83)</f>
        <v/>
      </c>
      <c r="R293" s="496" t="s">
        <v>1724</v>
      </c>
      <c r="S293" s="490" t="str">
        <f>IF( OGBA03!BC83 = 0, "", OGBA03!BC83)</f>
        <v/>
      </c>
      <c r="T293" s="496" t="s">
        <v>1725</v>
      </c>
      <c r="U293" s="492"/>
      <c r="V293" s="496"/>
      <c r="W293" s="496">
        <f t="shared" si="15"/>
        <v>0</v>
      </c>
      <c r="X293" s="492"/>
      <c r="Y293" s="496"/>
    </row>
    <row r="294" spans="1:25" x14ac:dyDescent="0.2">
      <c r="A294" s="477">
        <v>21</v>
      </c>
      <c r="B294" s="478">
        <f t="shared" si="11"/>
        <v>0</v>
      </c>
      <c r="C294" s="479">
        <f t="shared" si="12"/>
        <v>0</v>
      </c>
      <c r="D294" s="457" t="s">
        <v>986</v>
      </c>
      <c r="E294" s="474">
        <v>11</v>
      </c>
      <c r="F294" s="477" t="s">
        <v>937</v>
      </c>
      <c r="G294" s="490" t="str">
        <f>IF( OGBA03!Y85 = 0, "", OGBA03!Y85)</f>
        <v/>
      </c>
      <c r="H294" s="486" t="s">
        <v>1726</v>
      </c>
      <c r="I294" s="480"/>
      <c r="J294" s="486"/>
      <c r="K294" s="480"/>
      <c r="L294" s="486"/>
      <c r="M294" s="480"/>
      <c r="N294" s="486"/>
      <c r="O294" s="480"/>
      <c r="P294" s="486"/>
      <c r="Q294" s="480"/>
      <c r="R294" s="486"/>
      <c r="S294" s="480"/>
      <c r="T294" s="486"/>
      <c r="V294" s="486"/>
      <c r="W294" s="477">
        <f t="shared" si="15"/>
        <v>0</v>
      </c>
      <c r="Y294" s="486"/>
    </row>
    <row r="295" spans="1:25" x14ac:dyDescent="0.2">
      <c r="A295" s="477">
        <v>21</v>
      </c>
      <c r="B295" s="478">
        <f t="shared" si="11"/>
        <v>0</v>
      </c>
      <c r="C295" s="479">
        <f t="shared" si="12"/>
        <v>0</v>
      </c>
      <c r="D295" s="457" t="s">
        <v>986</v>
      </c>
      <c r="E295" s="474">
        <v>11</v>
      </c>
      <c r="F295" s="477" t="s">
        <v>926</v>
      </c>
      <c r="G295" s="490" t="str">
        <f>IF( OGBA03!BC85 = 0, "", OGBA03!BC85)</f>
        <v/>
      </c>
      <c r="H295" s="486" t="s">
        <v>1727</v>
      </c>
      <c r="I295" s="480"/>
      <c r="J295" s="486"/>
      <c r="K295" s="480"/>
      <c r="L295" s="486"/>
      <c r="M295" s="480"/>
      <c r="N295" s="486"/>
      <c r="O295" s="480"/>
      <c r="P295" s="486"/>
      <c r="Q295" s="480"/>
      <c r="R295" s="486"/>
      <c r="S295" s="480"/>
      <c r="T295" s="486"/>
      <c r="V295" s="486"/>
      <c r="W295" s="477">
        <f t="shared" si="15"/>
        <v>0</v>
      </c>
      <c r="Y295" s="486"/>
    </row>
    <row r="296" spans="1:25" x14ac:dyDescent="0.2">
      <c r="A296" s="477">
        <v>21</v>
      </c>
      <c r="B296" s="478">
        <f t="shared" si="11"/>
        <v>0</v>
      </c>
      <c r="C296" s="479">
        <f t="shared" si="12"/>
        <v>0</v>
      </c>
      <c r="D296" s="457" t="s">
        <v>986</v>
      </c>
      <c r="E296" s="474">
        <v>11</v>
      </c>
      <c r="F296" s="477" t="s">
        <v>917</v>
      </c>
      <c r="G296" s="490" t="str">
        <f>IF( OGBA03!Y86 = 0, "", OGBA03!Y86)</f>
        <v/>
      </c>
      <c r="H296" s="486" t="s">
        <v>1728</v>
      </c>
      <c r="I296" s="480"/>
      <c r="J296" s="486"/>
      <c r="K296" s="480"/>
      <c r="L296" s="486"/>
      <c r="M296" s="480"/>
      <c r="N296" s="486"/>
      <c r="O296" s="480"/>
      <c r="P296" s="486"/>
      <c r="Q296" s="480"/>
      <c r="R296" s="486"/>
      <c r="S296" s="480"/>
      <c r="T296" s="486"/>
      <c r="V296" s="486"/>
      <c r="W296" s="477">
        <f t="shared" si="15"/>
        <v>0</v>
      </c>
      <c r="Y296" s="486"/>
    </row>
    <row r="297" spans="1:25" x14ac:dyDescent="0.2">
      <c r="A297" s="477">
        <v>21</v>
      </c>
      <c r="B297" s="478">
        <f t="shared" si="11"/>
        <v>0</v>
      </c>
      <c r="C297" s="479">
        <f t="shared" si="12"/>
        <v>0</v>
      </c>
      <c r="D297" s="457" t="s">
        <v>986</v>
      </c>
      <c r="E297" s="474">
        <v>11</v>
      </c>
      <c r="F297" s="477" t="s">
        <v>906</v>
      </c>
      <c r="G297" s="490" t="str">
        <f>IF( OGBA03!Y87 = 0, "", OGBA03!Y87)</f>
        <v/>
      </c>
      <c r="H297" s="486" t="s">
        <v>1729</v>
      </c>
      <c r="I297" s="480"/>
      <c r="J297" s="486"/>
      <c r="K297" s="480"/>
      <c r="L297" s="486"/>
      <c r="M297" s="480"/>
      <c r="N297" s="486"/>
      <c r="O297" s="480"/>
      <c r="P297" s="486"/>
      <c r="Q297" s="480"/>
      <c r="R297" s="486"/>
      <c r="S297" s="480"/>
      <c r="T297" s="486"/>
      <c r="V297" s="486"/>
      <c r="W297" s="477">
        <f t="shared" si="15"/>
        <v>0</v>
      </c>
      <c r="Y297" s="486"/>
    </row>
    <row r="298" spans="1:25" x14ac:dyDescent="0.2">
      <c r="A298" s="477">
        <v>21</v>
      </c>
      <c r="B298" s="478">
        <f t="shared" si="11"/>
        <v>0</v>
      </c>
      <c r="C298" s="479">
        <f t="shared" si="12"/>
        <v>0</v>
      </c>
      <c r="D298" s="457" t="s">
        <v>986</v>
      </c>
      <c r="E298" s="474" t="str">
        <f>RIGHT('1500'!$AT$2,2)</f>
        <v>19</v>
      </c>
      <c r="F298" s="477" t="s">
        <v>991</v>
      </c>
      <c r="G298" s="490" t="str">
        <f>IF( OGBA03!B90 = 0, "", OGBA03!B90)</f>
        <v/>
      </c>
      <c r="H298" s="486" t="s">
        <v>1730</v>
      </c>
      <c r="J298" s="486"/>
      <c r="L298" s="486"/>
      <c r="N298" s="486"/>
      <c r="P298" s="486"/>
      <c r="R298" s="486"/>
      <c r="T298" s="486"/>
      <c r="V298" s="486"/>
      <c r="W298" s="477">
        <f>IF(OR(X298=0,X298=""),0,1)</f>
        <v>0</v>
      </c>
      <c r="X298" s="477">
        <f>OGBA03!B91</f>
        <v>0</v>
      </c>
      <c r="Y298" s="486"/>
    </row>
    <row r="299" spans="1:25" x14ac:dyDescent="0.2">
      <c r="A299" s="477">
        <v>21</v>
      </c>
      <c r="B299" s="478">
        <f>$B$2</f>
        <v>0</v>
      </c>
      <c r="C299" s="479">
        <f>$C$2</f>
        <v>0</v>
      </c>
      <c r="D299" s="457" t="s">
        <v>986</v>
      </c>
      <c r="E299" s="474" t="str">
        <f>RIGHT('1500'!$AT$2,2)</f>
        <v>19</v>
      </c>
      <c r="F299" s="477" t="s">
        <v>991</v>
      </c>
      <c r="G299" s="490" t="str">
        <f>IF( OGBA03!B91 = 0, "", OGBA03!B91)</f>
        <v/>
      </c>
      <c r="H299" s="486" t="s">
        <v>1731</v>
      </c>
      <c r="J299" s="486"/>
      <c r="L299" s="486"/>
      <c r="N299" s="486"/>
      <c r="P299" s="486"/>
      <c r="R299" s="486"/>
      <c r="T299" s="486"/>
      <c r="V299" s="486"/>
      <c r="W299" s="477">
        <f>IF(OR(X299=0,X299=""),0,1)</f>
        <v>0</v>
      </c>
      <c r="X299" s="477">
        <f>OGBA03!B92</f>
        <v>0</v>
      </c>
      <c r="Y299" s="486"/>
    </row>
    <row r="300" spans="1:25" x14ac:dyDescent="0.2">
      <c r="A300" s="477">
        <v>21</v>
      </c>
      <c r="B300" s="478">
        <f>$B$2</f>
        <v>0</v>
      </c>
      <c r="C300" s="479">
        <f>$C$2</f>
        <v>0</v>
      </c>
      <c r="D300" s="457" t="s">
        <v>986</v>
      </c>
      <c r="E300" s="474" t="str">
        <f>RIGHT('1500'!$AT$2,2)</f>
        <v>19</v>
      </c>
      <c r="F300" s="477" t="s">
        <v>991</v>
      </c>
      <c r="G300" s="490" t="str">
        <f>IF( OGBA03!B92 = 0, "", OGBA03!B92)</f>
        <v/>
      </c>
      <c r="H300" s="486" t="s">
        <v>1732</v>
      </c>
      <c r="J300" s="486"/>
      <c r="L300" s="486"/>
      <c r="N300" s="486"/>
      <c r="P300" s="486"/>
      <c r="R300" s="486"/>
      <c r="T300" s="486"/>
      <c r="V300" s="486"/>
      <c r="W300" s="477">
        <f>IF(OR(X300=0,X300=""),0,1)</f>
        <v>0</v>
      </c>
      <c r="X300" s="477">
        <f>OGBA03!B93</f>
        <v>0</v>
      </c>
      <c r="Y300" s="486"/>
    </row>
    <row r="301" spans="1:25" ht="15.75" customHeight="1" x14ac:dyDescent="0.2">
      <c r="A301" s="477">
        <v>21</v>
      </c>
      <c r="B301" s="478">
        <f>$B$2</f>
        <v>0</v>
      </c>
      <c r="C301" s="479">
        <f>$C$2</f>
        <v>0</v>
      </c>
      <c r="D301" s="457" t="s">
        <v>986</v>
      </c>
      <c r="E301" s="474" t="str">
        <f>RIGHT('1500'!$AT$2,2)</f>
        <v>19</v>
      </c>
      <c r="F301" s="477" t="s">
        <v>991</v>
      </c>
      <c r="G301" s="490" t="str">
        <f>IF( OGBA03!B93 = 0, "", OGBA03!B93)</f>
        <v/>
      </c>
      <c r="H301" s="486" t="s">
        <v>1733</v>
      </c>
      <c r="J301" s="486"/>
      <c r="L301" s="486"/>
      <c r="N301" s="486"/>
      <c r="P301" s="486"/>
      <c r="R301" s="486"/>
      <c r="T301" s="486"/>
      <c r="V301" s="486"/>
      <c r="W301" s="477">
        <f>IF(OR(X301=0,X301=""),0,1)</f>
        <v>0</v>
      </c>
      <c r="X301" s="477">
        <f>OGBA03!B94</f>
        <v>0</v>
      </c>
      <c r="Y301" s="486"/>
    </row>
    <row r="302" spans="1:25" x14ac:dyDescent="0.2">
      <c r="A302" s="477">
        <v>21</v>
      </c>
      <c r="B302" s="478">
        <v>0</v>
      </c>
      <c r="C302" s="479">
        <v>0</v>
      </c>
      <c r="D302" s="457" t="s">
        <v>1093</v>
      </c>
      <c r="E302" s="474">
        <v>11</v>
      </c>
      <c r="F302" s="477" t="s">
        <v>1095</v>
      </c>
      <c r="G302" s="502" t="str">
        <f>IF( OGBA00!K19 = 0, "", OGBA00!K19)</f>
        <v/>
      </c>
      <c r="H302" s="486" t="s">
        <v>2098</v>
      </c>
      <c r="I302" s="490" t="str">
        <f>IF( OGBA00!K22 = 0, "", OGBA00!K22)</f>
        <v/>
      </c>
      <c r="J302" s="486" t="s">
        <v>2099</v>
      </c>
      <c r="K302" s="490" t="str">
        <f>FIXED(OGBA00!AO19,0,TRUE)</f>
        <v>0</v>
      </c>
      <c r="L302" s="486" t="s">
        <v>2093</v>
      </c>
      <c r="M302" s="490">
        <f>OGBA00!A23</f>
        <v>0</v>
      </c>
      <c r="N302" s="486" t="s">
        <v>2100</v>
      </c>
      <c r="O302" s="480"/>
      <c r="P302" s="486"/>
      <c r="Q302" s="480"/>
      <c r="R302" s="486"/>
      <c r="S302" s="480"/>
      <c r="T302" s="486"/>
      <c r="V302" s="486"/>
      <c r="Y302" s="486"/>
    </row>
    <row r="303" spans="1:25" x14ac:dyDescent="0.2">
      <c r="A303" s="477">
        <v>21</v>
      </c>
      <c r="B303" s="478">
        <v>0</v>
      </c>
      <c r="C303" s="479">
        <v>0</v>
      </c>
      <c r="D303" s="457" t="s">
        <v>1093</v>
      </c>
      <c r="E303" s="474">
        <v>11</v>
      </c>
      <c r="F303" s="477" t="s">
        <v>1092</v>
      </c>
      <c r="G303" s="502" t="str">
        <f>IF( OGBA00!K30 = 0, "", OGBA00!K30)</f>
        <v/>
      </c>
      <c r="H303" s="486" t="s">
        <v>2101</v>
      </c>
      <c r="I303" s="480"/>
      <c r="J303" s="486"/>
      <c r="K303" s="480"/>
      <c r="L303" s="486"/>
      <c r="M303" s="480"/>
      <c r="N303" s="486"/>
      <c r="O303" s="480"/>
      <c r="P303" s="486"/>
      <c r="Q303" s="480"/>
      <c r="R303" s="486"/>
      <c r="S303" s="480"/>
      <c r="T303" s="486"/>
      <c r="V303" s="486"/>
      <c r="Y303" s="486"/>
    </row>
    <row r="304" spans="1:25" x14ac:dyDescent="0.2">
      <c r="A304" s="477">
        <v>21</v>
      </c>
      <c r="B304" s="478">
        <v>0</v>
      </c>
      <c r="C304" s="479">
        <v>0</v>
      </c>
      <c r="D304" s="457" t="s">
        <v>1093</v>
      </c>
      <c r="E304" s="474">
        <v>11</v>
      </c>
      <c r="F304" s="477" t="s">
        <v>1096</v>
      </c>
      <c r="G304" s="502">
        <f>IF( OGBA00!K35 = 0, "", OGBA00!K35)</f>
        <v>101760</v>
      </c>
      <c r="H304" s="486" t="s">
        <v>2094</v>
      </c>
      <c r="I304" s="502" t="str">
        <f>OGBA00!K41</f>
        <v xml:space="preserve">57 AVENUE DE BRETAGNE - 76100 ROUEN </v>
      </c>
      <c r="J304" s="486"/>
      <c r="K304" s="480" t="str">
        <f>OGBA00!K38</f>
        <v>CGA NORD-OUEST</v>
      </c>
      <c r="L304" s="486"/>
      <c r="M304" s="480"/>
      <c r="N304" s="486"/>
      <c r="O304" s="480"/>
      <c r="P304" s="486"/>
      <c r="Q304" s="480"/>
      <c r="R304" s="486"/>
      <c r="S304" s="480"/>
      <c r="T304" s="486"/>
      <c r="V304" s="486"/>
      <c r="Y304" s="486"/>
    </row>
    <row r="305" spans="1:25" x14ac:dyDescent="0.2">
      <c r="A305" s="477">
        <v>21</v>
      </c>
      <c r="B305" s="478">
        <v>0</v>
      </c>
      <c r="C305" s="479">
        <v>0</v>
      </c>
      <c r="D305" s="457" t="s">
        <v>1093</v>
      </c>
      <c r="E305" s="474">
        <v>11</v>
      </c>
      <c r="F305" s="477" t="s">
        <v>1097</v>
      </c>
      <c r="G305" s="502" t="str">
        <f>IF(OGBA00!AV45 = 0, "", IF(OGBA00!AV45=1,"X",""))</f>
        <v/>
      </c>
      <c r="H305" s="486" t="s">
        <v>2102</v>
      </c>
      <c r="I305" s="480"/>
      <c r="J305" s="486"/>
      <c r="K305" s="480"/>
      <c r="L305" s="486"/>
      <c r="M305" s="480"/>
      <c r="N305" s="486"/>
      <c r="O305" s="480"/>
      <c r="P305" s="486"/>
      <c r="Q305" s="480"/>
      <c r="R305" s="486"/>
      <c r="S305" s="480"/>
      <c r="T305" s="486"/>
      <c r="V305" s="486"/>
      <c r="Y305" s="486"/>
    </row>
    <row r="306" spans="1:25" x14ac:dyDescent="0.2">
      <c r="A306" s="477">
        <v>21</v>
      </c>
      <c r="B306" s="478">
        <v>0</v>
      </c>
      <c r="C306" s="479">
        <v>0</v>
      </c>
      <c r="D306" s="457" t="s">
        <v>1093</v>
      </c>
      <c r="E306" s="474">
        <v>11</v>
      </c>
      <c r="F306" s="477" t="s">
        <v>1098</v>
      </c>
      <c r="G306" s="506" t="str">
        <f>IF(OGBA00!D54=0,"",TEXT(OGBA00!D54,"jj/mm/aaaa"))</f>
        <v/>
      </c>
      <c r="H306" s="486" t="s">
        <v>2095</v>
      </c>
      <c r="I306" s="480"/>
      <c r="J306" s="486"/>
      <c r="K306" s="480"/>
      <c r="L306" s="486"/>
      <c r="M306" s="480"/>
      <c r="N306" s="486"/>
      <c r="O306" s="480"/>
      <c r="P306" s="486"/>
      <c r="Q306" s="480"/>
      <c r="R306" s="486"/>
      <c r="S306" s="480"/>
      <c r="T306" s="486"/>
      <c r="V306" s="486"/>
      <c r="Y306" s="486"/>
    </row>
    <row r="307" spans="1:25" x14ac:dyDescent="0.2">
      <c r="A307" s="477">
        <v>21</v>
      </c>
      <c r="B307" s="478">
        <v>0</v>
      </c>
      <c r="C307" s="479">
        <v>0</v>
      </c>
      <c r="D307" s="457" t="s">
        <v>1093</v>
      </c>
      <c r="E307" s="474">
        <v>11</v>
      </c>
      <c r="F307" s="477" t="s">
        <v>1099</v>
      </c>
      <c r="G307" s="502" t="str">
        <f>IF( OGBA00!AV53 = 0, "", OGBA00!AV53)</f>
        <v/>
      </c>
      <c r="H307" s="486" t="s">
        <v>2096</v>
      </c>
      <c r="I307" s="480"/>
      <c r="J307" s="486"/>
      <c r="K307" s="480"/>
      <c r="L307" s="486"/>
      <c r="M307" s="480"/>
      <c r="N307" s="486"/>
      <c r="O307" s="480"/>
      <c r="P307" s="486"/>
      <c r="Q307" s="480"/>
      <c r="R307" s="486"/>
      <c r="S307" s="480"/>
      <c r="T307" s="486"/>
      <c r="V307" s="486"/>
      <c r="Y307" s="486"/>
    </row>
    <row r="308" spans="1:25" x14ac:dyDescent="0.2">
      <c r="A308" s="477">
        <v>21</v>
      </c>
      <c r="B308" s="478">
        <v>0</v>
      </c>
      <c r="C308" s="479">
        <v>0</v>
      </c>
      <c r="D308" s="457" t="s">
        <v>1093</v>
      </c>
      <c r="E308" s="474">
        <v>11</v>
      </c>
      <c r="F308" s="477" t="s">
        <v>1100</v>
      </c>
      <c r="G308" s="502" t="str">
        <f>IF( OGBA00!AV55 = 0, "", OGBA00!AV55)</f>
        <v>SIGNATURE</v>
      </c>
      <c r="H308" s="486" t="s">
        <v>2097</v>
      </c>
      <c r="I308" s="480"/>
      <c r="J308" s="486"/>
      <c r="K308" s="480"/>
      <c r="L308" s="486"/>
      <c r="M308" s="480"/>
      <c r="N308" s="486"/>
      <c r="O308" s="480"/>
      <c r="P308" s="486"/>
      <c r="Q308" s="480"/>
      <c r="R308" s="486"/>
      <c r="S308" s="480"/>
      <c r="T308" s="486"/>
      <c r="V308" s="486"/>
      <c r="Y308" s="486"/>
    </row>
    <row r="309" spans="1:25" s="458" customFormat="1" x14ac:dyDescent="0.2">
      <c r="A309" s="458">
        <v>22</v>
      </c>
      <c r="B309" s="487">
        <f t="shared" si="11"/>
        <v>0</v>
      </c>
      <c r="C309" s="488">
        <f t="shared" si="12"/>
        <v>0</v>
      </c>
      <c r="D309" s="457">
        <v>1509</v>
      </c>
      <c r="E309" s="456" t="str">
        <f>RIGHT('1500'!$AT$2,2)</f>
        <v>19</v>
      </c>
      <c r="F309" s="458" t="s">
        <v>806</v>
      </c>
      <c r="G309" s="502" t="str">
        <f>IF('1509'!AW8 = 0, "", IF('1509'!AW8=1,"X",""))</f>
        <v/>
      </c>
      <c r="H309" s="486" t="s">
        <v>1374</v>
      </c>
      <c r="J309" s="486"/>
      <c r="L309" s="486"/>
      <c r="N309" s="486"/>
      <c r="P309" s="486"/>
      <c r="R309" s="486"/>
      <c r="T309" s="486"/>
      <c r="V309" s="486"/>
      <c r="W309" s="458">
        <f t="shared" ref="W309:W340" si="16">IF(OR(X309=0,X309=""),0,1)</f>
        <v>0</v>
      </c>
      <c r="X309" s="458" t="str">
        <f>IF( '1509'!AW8 = 0, "", '1509'!AW8)</f>
        <v/>
      </c>
      <c r="Y309" s="486"/>
    </row>
    <row r="310" spans="1:25" s="458" customFormat="1" x14ac:dyDescent="0.2">
      <c r="A310" s="458">
        <v>22</v>
      </c>
      <c r="B310" s="487">
        <f t="shared" si="11"/>
        <v>0</v>
      </c>
      <c r="C310" s="488">
        <f t="shared" si="12"/>
        <v>0</v>
      </c>
      <c r="D310" s="457">
        <v>1509</v>
      </c>
      <c r="E310" s="456" t="str">
        <f>RIGHT('1500'!$AT$2,2)</f>
        <v>19</v>
      </c>
      <c r="F310" s="458" t="s">
        <v>805</v>
      </c>
      <c r="G310" s="502" t="str">
        <f>IF( '1509'!I12 = 0, "", '1509'!I12)</f>
        <v/>
      </c>
      <c r="H310" s="486" t="s">
        <v>1375</v>
      </c>
      <c r="J310" s="486"/>
      <c r="L310" s="486"/>
      <c r="N310" s="486"/>
      <c r="P310" s="486"/>
      <c r="R310" s="486"/>
      <c r="T310" s="486"/>
      <c r="V310" s="486"/>
      <c r="W310" s="458">
        <f t="shared" si="16"/>
        <v>0</v>
      </c>
      <c r="X310" s="458" t="str">
        <f>IF( '1509'!I12 = 0, "", '1509'!I12)</f>
        <v/>
      </c>
      <c r="Y310" s="486"/>
    </row>
    <row r="311" spans="1:25" s="458" customFormat="1" x14ac:dyDescent="0.2">
      <c r="A311" s="458">
        <v>22</v>
      </c>
      <c r="B311" s="487">
        <f t="shared" si="11"/>
        <v>0</v>
      </c>
      <c r="C311" s="488">
        <f t="shared" si="12"/>
        <v>0</v>
      </c>
      <c r="D311" s="457">
        <v>1509</v>
      </c>
      <c r="E311" s="456" t="str">
        <f>RIGHT('1500'!$AT$2,2)</f>
        <v>19</v>
      </c>
      <c r="F311" s="458" t="s">
        <v>807</v>
      </c>
      <c r="G311" s="502" t="str">
        <f>IF( '1509'!I13 = 0, "", '1509'!I13)</f>
        <v/>
      </c>
      <c r="H311" s="486" t="s">
        <v>1376</v>
      </c>
      <c r="J311" s="486"/>
      <c r="L311" s="486"/>
      <c r="N311" s="486"/>
      <c r="P311" s="486"/>
      <c r="R311" s="486"/>
      <c r="T311" s="486"/>
      <c r="V311" s="486"/>
      <c r="W311" s="458">
        <f t="shared" si="16"/>
        <v>0</v>
      </c>
      <c r="X311" s="458" t="str">
        <f>IF( '1509'!I13 = 0, "", '1509'!I13)</f>
        <v/>
      </c>
      <c r="Y311" s="486"/>
    </row>
    <row r="312" spans="1:25" s="458" customFormat="1" x14ac:dyDescent="0.2">
      <c r="A312" s="458">
        <v>22</v>
      </c>
      <c r="B312" s="487">
        <f t="shared" si="11"/>
        <v>0</v>
      </c>
      <c r="C312" s="488">
        <f t="shared" si="12"/>
        <v>0</v>
      </c>
      <c r="D312" s="457">
        <v>1509</v>
      </c>
      <c r="E312" s="456" t="str">
        <f>RIGHT('1500'!$AT$2,2)</f>
        <v>19</v>
      </c>
      <c r="F312" s="458" t="s">
        <v>808</v>
      </c>
      <c r="G312" s="502" t="str">
        <f>IF( '1509'!I15 = 0, "", '1509'!I15)</f>
        <v/>
      </c>
      <c r="H312" s="486" t="s">
        <v>1377</v>
      </c>
      <c r="J312" s="486"/>
      <c r="L312" s="486"/>
      <c r="N312" s="486"/>
      <c r="P312" s="486"/>
      <c r="R312" s="486"/>
      <c r="T312" s="486"/>
      <c r="V312" s="486"/>
      <c r="W312" s="458">
        <f t="shared" si="16"/>
        <v>0</v>
      </c>
      <c r="X312" s="458" t="str">
        <f>IF( '1509'!I15 = 0, "", '1509'!I15)</f>
        <v/>
      </c>
      <c r="Y312" s="486"/>
    </row>
    <row r="313" spans="1:25" s="458" customFormat="1" x14ac:dyDescent="0.2">
      <c r="A313" s="458">
        <v>22</v>
      </c>
      <c r="B313" s="487">
        <f t="shared" si="11"/>
        <v>0</v>
      </c>
      <c r="C313" s="488">
        <f t="shared" si="12"/>
        <v>0</v>
      </c>
      <c r="D313" s="457">
        <v>1509</v>
      </c>
      <c r="E313" s="456" t="str">
        <f>RIGHT('1500'!$AT$2,2)</f>
        <v>19</v>
      </c>
      <c r="F313" s="458" t="s">
        <v>809</v>
      </c>
      <c r="G313" s="502" t="str">
        <f>IF( '1509'!I16 = 0, "", '1509'!I16)</f>
        <v/>
      </c>
      <c r="H313" s="486" t="s">
        <v>1378</v>
      </c>
      <c r="J313" s="486"/>
      <c r="L313" s="486"/>
      <c r="N313" s="486"/>
      <c r="P313" s="486"/>
      <c r="R313" s="486"/>
      <c r="T313" s="486"/>
      <c r="V313" s="486"/>
      <c r="W313" s="458">
        <f t="shared" si="16"/>
        <v>0</v>
      </c>
      <c r="X313" s="458" t="str">
        <f>IF( '1509'!I16 = 0, "", '1509'!I16)</f>
        <v/>
      </c>
      <c r="Y313" s="486"/>
    </row>
    <row r="314" spans="1:25" s="458" customFormat="1" x14ac:dyDescent="0.2">
      <c r="A314" s="458">
        <v>22</v>
      </c>
      <c r="B314" s="487">
        <f t="shared" si="11"/>
        <v>0</v>
      </c>
      <c r="C314" s="488">
        <f t="shared" si="12"/>
        <v>0</v>
      </c>
      <c r="D314" s="457">
        <v>1509</v>
      </c>
      <c r="E314" s="456" t="str">
        <f>RIGHT('1500'!$AT$2,2)</f>
        <v>19</v>
      </c>
      <c r="F314" s="458" t="s">
        <v>810</v>
      </c>
      <c r="G314" s="502" t="str">
        <f>IF( '1509'!I18 = 0, "", '1509'!I18)</f>
        <v/>
      </c>
      <c r="H314" s="486" t="s">
        <v>1379</v>
      </c>
      <c r="J314" s="486"/>
      <c r="L314" s="486"/>
      <c r="N314" s="486"/>
      <c r="P314" s="486"/>
      <c r="R314" s="486"/>
      <c r="T314" s="486"/>
      <c r="V314" s="486"/>
      <c r="W314" s="458">
        <f t="shared" si="16"/>
        <v>0</v>
      </c>
      <c r="X314" s="458" t="str">
        <f>IF( '1509'!I18 = 0, "", '1509'!I18)</f>
        <v/>
      </c>
      <c r="Y314" s="486"/>
    </row>
    <row r="315" spans="1:25" s="458" customFormat="1" x14ac:dyDescent="0.2">
      <c r="A315" s="458">
        <v>22</v>
      </c>
      <c r="B315" s="487">
        <f t="shared" si="11"/>
        <v>0</v>
      </c>
      <c r="C315" s="488">
        <f t="shared" si="12"/>
        <v>0</v>
      </c>
      <c r="D315" s="457">
        <v>1509</v>
      </c>
      <c r="E315" s="456" t="str">
        <f>RIGHT('1500'!$AT$2,2)</f>
        <v>19</v>
      </c>
      <c r="F315" s="458" t="s">
        <v>811</v>
      </c>
      <c r="G315" s="502" t="str">
        <f>IF( '1509'!I19 = 0, "", '1509'!I19)</f>
        <v/>
      </c>
      <c r="H315" s="486" t="s">
        <v>1380</v>
      </c>
      <c r="J315" s="486"/>
      <c r="L315" s="486"/>
      <c r="N315" s="486"/>
      <c r="P315" s="486"/>
      <c r="R315" s="486"/>
      <c r="T315" s="486"/>
      <c r="V315" s="486"/>
      <c r="W315" s="458">
        <f t="shared" si="16"/>
        <v>0</v>
      </c>
      <c r="X315" s="458" t="str">
        <f>IF( '1509'!I19 = 0, "", '1509'!I19)</f>
        <v/>
      </c>
      <c r="Y315" s="486"/>
    </row>
    <row r="316" spans="1:25" s="458" customFormat="1" x14ac:dyDescent="0.2">
      <c r="A316" s="458">
        <v>22</v>
      </c>
      <c r="B316" s="487">
        <f t="shared" si="11"/>
        <v>0</v>
      </c>
      <c r="C316" s="488">
        <f t="shared" si="12"/>
        <v>0</v>
      </c>
      <c r="D316" s="457">
        <v>1509</v>
      </c>
      <c r="E316" s="456" t="str">
        <f>RIGHT('1500'!$AT$2,2)</f>
        <v>19</v>
      </c>
      <c r="F316" s="458" t="s">
        <v>812</v>
      </c>
      <c r="G316" s="502" t="str">
        <f>IF( '1509'!I26 = 0, "", '1509'!I26)</f>
        <v/>
      </c>
      <c r="H316" s="486" t="s">
        <v>1381</v>
      </c>
      <c r="J316" s="486"/>
      <c r="L316" s="486"/>
      <c r="N316" s="486"/>
      <c r="P316" s="486"/>
      <c r="R316" s="486"/>
      <c r="T316" s="486"/>
      <c r="V316" s="486"/>
      <c r="W316" s="458">
        <f t="shared" si="16"/>
        <v>0</v>
      </c>
      <c r="X316" s="458" t="str">
        <f>IF( '1509'!I26 = 0, "", '1509'!I26)</f>
        <v/>
      </c>
      <c r="Y316" s="486"/>
    </row>
    <row r="317" spans="1:25" s="458" customFormat="1" x14ac:dyDescent="0.2">
      <c r="A317" s="458">
        <v>22</v>
      </c>
      <c r="B317" s="487">
        <f t="shared" si="11"/>
        <v>0</v>
      </c>
      <c r="C317" s="488">
        <f t="shared" si="12"/>
        <v>0</v>
      </c>
      <c r="D317" s="457">
        <v>1509</v>
      </c>
      <c r="E317" s="456" t="str">
        <f>RIGHT('1500'!$AT$2,2)</f>
        <v>19</v>
      </c>
      <c r="F317" s="458" t="s">
        <v>813</v>
      </c>
      <c r="G317" s="502" t="str">
        <f>IF( '1509'!I27 = 0, "", '1509'!I27)</f>
        <v/>
      </c>
      <c r="H317" s="486" t="s">
        <v>1382</v>
      </c>
      <c r="J317" s="486"/>
      <c r="L317" s="486"/>
      <c r="N317" s="486"/>
      <c r="P317" s="486"/>
      <c r="R317" s="486"/>
      <c r="T317" s="486"/>
      <c r="V317" s="486"/>
      <c r="W317" s="458">
        <f t="shared" si="16"/>
        <v>0</v>
      </c>
      <c r="X317" s="458" t="str">
        <f>IF( '1509'!I27 = 0, "", '1509'!I27)</f>
        <v/>
      </c>
      <c r="Y317" s="486"/>
    </row>
    <row r="318" spans="1:25" s="458" customFormat="1" x14ac:dyDescent="0.2">
      <c r="A318" s="458">
        <v>22</v>
      </c>
      <c r="B318" s="487">
        <f t="shared" si="11"/>
        <v>0</v>
      </c>
      <c r="C318" s="488">
        <f t="shared" si="12"/>
        <v>0</v>
      </c>
      <c r="D318" s="457">
        <v>1509</v>
      </c>
      <c r="E318" s="456" t="str">
        <f>RIGHT('1500'!$AT$2,2)</f>
        <v>19</v>
      </c>
      <c r="F318" s="458" t="s">
        <v>814</v>
      </c>
      <c r="G318" s="502" t="str">
        <f>IF( '1509'!I28 = 0, "", '1509'!I28)</f>
        <v/>
      </c>
      <c r="H318" s="486" t="s">
        <v>1383</v>
      </c>
      <c r="J318" s="486"/>
      <c r="L318" s="486"/>
      <c r="N318" s="486"/>
      <c r="P318" s="486"/>
      <c r="R318" s="486"/>
      <c r="T318" s="486"/>
      <c r="V318" s="486"/>
      <c r="W318" s="458">
        <f t="shared" si="16"/>
        <v>0</v>
      </c>
      <c r="X318" s="458" t="str">
        <f>IF( '1509'!I28 = 0, "", '1509'!I28)</f>
        <v/>
      </c>
      <c r="Y318" s="486"/>
    </row>
    <row r="319" spans="1:25" s="458" customFormat="1" x14ac:dyDescent="0.2">
      <c r="A319" s="458">
        <v>22</v>
      </c>
      <c r="B319" s="487">
        <f t="shared" si="11"/>
        <v>0</v>
      </c>
      <c r="C319" s="488">
        <f t="shared" si="12"/>
        <v>0</v>
      </c>
      <c r="D319" s="457">
        <v>1509</v>
      </c>
      <c r="E319" s="456" t="str">
        <f>RIGHT('1500'!$AT$2,2)</f>
        <v>19</v>
      </c>
      <c r="F319" s="458" t="s">
        <v>815</v>
      </c>
      <c r="G319" s="502" t="str">
        <f>IF( '1509'!I29 = 0, "", '1509'!I29)</f>
        <v/>
      </c>
      <c r="H319" s="486" t="s">
        <v>1384</v>
      </c>
      <c r="J319" s="486"/>
      <c r="L319" s="486"/>
      <c r="N319" s="486"/>
      <c r="P319" s="486"/>
      <c r="R319" s="486"/>
      <c r="T319" s="486"/>
      <c r="V319" s="486"/>
      <c r="W319" s="458">
        <f t="shared" si="16"/>
        <v>0</v>
      </c>
      <c r="X319" s="458" t="str">
        <f>IF( '1509'!I29 = 0, "", '1509'!I29)</f>
        <v/>
      </c>
      <c r="Y319" s="486"/>
    </row>
    <row r="320" spans="1:25" s="458" customFormat="1" x14ac:dyDescent="0.2">
      <c r="A320" s="458">
        <v>22</v>
      </c>
      <c r="B320" s="487">
        <f t="shared" si="11"/>
        <v>0</v>
      </c>
      <c r="C320" s="488">
        <f t="shared" si="12"/>
        <v>0</v>
      </c>
      <c r="D320" s="457">
        <v>1509</v>
      </c>
      <c r="E320" s="456" t="str">
        <f>RIGHT('1500'!$AT$2,2)</f>
        <v>19</v>
      </c>
      <c r="F320" s="458" t="s">
        <v>816</v>
      </c>
      <c r="G320" s="502" t="str">
        <f>IF( '1509'!I33 = 0, "", '1509'!I33)</f>
        <v/>
      </c>
      <c r="H320" s="486" t="s">
        <v>1385</v>
      </c>
      <c r="J320" s="486"/>
      <c r="L320" s="486"/>
      <c r="N320" s="486"/>
      <c r="P320" s="486"/>
      <c r="R320" s="486"/>
      <c r="T320" s="486"/>
      <c r="V320" s="486"/>
      <c r="W320" s="458">
        <f t="shared" si="16"/>
        <v>0</v>
      </c>
      <c r="X320" s="458" t="str">
        <f>IF( '1509'!I33 = 0, "", '1509'!I33)</f>
        <v/>
      </c>
      <c r="Y320" s="486"/>
    </row>
    <row r="321" spans="1:25" s="458" customFormat="1" x14ac:dyDescent="0.2">
      <c r="A321" s="458">
        <v>22</v>
      </c>
      <c r="B321" s="487">
        <f t="shared" si="11"/>
        <v>0</v>
      </c>
      <c r="C321" s="488">
        <f t="shared" si="12"/>
        <v>0</v>
      </c>
      <c r="D321" s="457">
        <v>1509</v>
      </c>
      <c r="E321" s="456" t="str">
        <f>RIGHT('1500'!$AT$2,2)</f>
        <v>19</v>
      </c>
      <c r="F321" s="458" t="s">
        <v>817</v>
      </c>
      <c r="G321" s="502" t="str">
        <f>IF( '1509'!I34 = 0, "", '1509'!I34)</f>
        <v/>
      </c>
      <c r="H321" s="486" t="s">
        <v>1386</v>
      </c>
      <c r="J321" s="486"/>
      <c r="L321" s="486"/>
      <c r="N321" s="486"/>
      <c r="P321" s="486"/>
      <c r="R321" s="486"/>
      <c r="T321" s="486"/>
      <c r="V321" s="486"/>
      <c r="W321" s="458">
        <f t="shared" si="16"/>
        <v>0</v>
      </c>
      <c r="X321" s="458" t="str">
        <f>IF( '1509'!I34 = 0, "", '1509'!I34)</f>
        <v/>
      </c>
      <c r="Y321" s="486"/>
    </row>
    <row r="322" spans="1:25" s="458" customFormat="1" x14ac:dyDescent="0.2">
      <c r="A322" s="458">
        <v>22</v>
      </c>
      <c r="B322" s="487">
        <f t="shared" si="11"/>
        <v>0</v>
      </c>
      <c r="C322" s="488">
        <f t="shared" si="12"/>
        <v>0</v>
      </c>
      <c r="D322" s="457">
        <v>1509</v>
      </c>
      <c r="E322" s="456" t="str">
        <f>RIGHT('1500'!$AT$2,2)</f>
        <v>19</v>
      </c>
      <c r="F322" s="458" t="s">
        <v>818</v>
      </c>
      <c r="G322" s="502" t="str">
        <f>IF( '1509'!I35 = 0, "", '1509'!I35)</f>
        <v/>
      </c>
      <c r="H322" s="486" t="s">
        <v>1387</v>
      </c>
      <c r="J322" s="486"/>
      <c r="L322" s="486"/>
      <c r="N322" s="486"/>
      <c r="P322" s="486"/>
      <c r="R322" s="486"/>
      <c r="T322" s="486"/>
      <c r="V322" s="486"/>
      <c r="W322" s="458">
        <f t="shared" si="16"/>
        <v>0</v>
      </c>
      <c r="X322" s="458" t="str">
        <f>IF( '1509'!I35 = 0, "", '1509'!I35)</f>
        <v/>
      </c>
      <c r="Y322" s="486"/>
    </row>
    <row r="323" spans="1:25" s="458" customFormat="1" x14ac:dyDescent="0.2">
      <c r="A323" s="458">
        <v>22</v>
      </c>
      <c r="B323" s="487">
        <f t="shared" si="11"/>
        <v>0</v>
      </c>
      <c r="C323" s="488">
        <f t="shared" si="12"/>
        <v>0</v>
      </c>
      <c r="D323" s="457">
        <v>1509</v>
      </c>
      <c r="E323" s="456" t="str">
        <f>RIGHT('1500'!$AT$2,2)</f>
        <v>19</v>
      </c>
      <c r="F323" s="458" t="s">
        <v>819</v>
      </c>
      <c r="G323" s="502" t="str">
        <f>IF( '1509'!I36 = 0, "", '1509'!I36)</f>
        <v/>
      </c>
      <c r="H323" s="486" t="s">
        <v>1388</v>
      </c>
      <c r="J323" s="486"/>
      <c r="L323" s="486"/>
      <c r="N323" s="486"/>
      <c r="P323" s="486"/>
      <c r="R323" s="486"/>
      <c r="T323" s="486"/>
      <c r="V323" s="486"/>
      <c r="W323" s="458">
        <f t="shared" si="16"/>
        <v>0</v>
      </c>
      <c r="X323" s="458" t="str">
        <f>IF( '1509'!I36 = 0, "", '1509'!I36)</f>
        <v/>
      </c>
      <c r="Y323" s="486"/>
    </row>
    <row r="324" spans="1:25" s="458" customFormat="1" x14ac:dyDescent="0.2">
      <c r="A324" s="458">
        <v>22</v>
      </c>
      <c r="B324" s="487">
        <f t="shared" si="11"/>
        <v>0</v>
      </c>
      <c r="C324" s="488">
        <f t="shared" si="12"/>
        <v>0</v>
      </c>
      <c r="D324" s="457">
        <v>1509</v>
      </c>
      <c r="E324" s="456" t="str">
        <f>RIGHT('1500'!$AT$2,2)</f>
        <v>19</v>
      </c>
      <c r="F324" s="458" t="s">
        <v>820</v>
      </c>
      <c r="G324" s="502" t="str">
        <f>IF( '1509'!I38 = 0, "", '1509'!I38)</f>
        <v/>
      </c>
      <c r="H324" s="486" t="s">
        <v>1389</v>
      </c>
      <c r="J324" s="486"/>
      <c r="L324" s="486"/>
      <c r="N324" s="486"/>
      <c r="P324" s="486"/>
      <c r="R324" s="486"/>
      <c r="T324" s="486"/>
      <c r="V324" s="486"/>
      <c r="W324" s="458">
        <f t="shared" si="16"/>
        <v>0</v>
      </c>
      <c r="X324" s="458" t="str">
        <f>IF( '1509'!I38 = 0, "", '1509'!I38)</f>
        <v/>
      </c>
      <c r="Y324" s="486"/>
    </row>
    <row r="325" spans="1:25" s="458" customFormat="1" x14ac:dyDescent="0.2">
      <c r="A325" s="458">
        <v>22</v>
      </c>
      <c r="B325" s="487">
        <f t="shared" si="11"/>
        <v>0</v>
      </c>
      <c r="C325" s="488">
        <f t="shared" si="12"/>
        <v>0</v>
      </c>
      <c r="D325" s="457">
        <v>1509</v>
      </c>
      <c r="E325" s="456" t="str">
        <f>RIGHT('1500'!$AT$2,2)</f>
        <v>19</v>
      </c>
      <c r="F325" s="458" t="s">
        <v>821</v>
      </c>
      <c r="G325" s="502" t="str">
        <f>IF( '1509'!I39 = 0, "", '1509'!I39)</f>
        <v/>
      </c>
      <c r="H325" s="486" t="s">
        <v>1390</v>
      </c>
      <c r="J325" s="486"/>
      <c r="L325" s="486"/>
      <c r="N325" s="486"/>
      <c r="P325" s="486"/>
      <c r="R325" s="486"/>
      <c r="T325" s="486"/>
      <c r="V325" s="486"/>
      <c r="W325" s="458">
        <f t="shared" si="16"/>
        <v>0</v>
      </c>
      <c r="X325" s="458" t="str">
        <f>IF( '1509'!I39 = 0, "", '1509'!I39)</f>
        <v/>
      </c>
      <c r="Y325" s="486"/>
    </row>
    <row r="326" spans="1:25" s="458" customFormat="1" x14ac:dyDescent="0.2">
      <c r="A326" s="458">
        <v>22</v>
      </c>
      <c r="B326" s="487">
        <f t="shared" si="11"/>
        <v>0</v>
      </c>
      <c r="C326" s="488">
        <f t="shared" si="12"/>
        <v>0</v>
      </c>
      <c r="D326" s="457">
        <v>1509</v>
      </c>
      <c r="E326" s="456" t="str">
        <f>RIGHT('1500'!$AT$2,2)</f>
        <v>19</v>
      </c>
      <c r="F326" s="458" t="s">
        <v>822</v>
      </c>
      <c r="G326" s="502" t="str">
        <f>IF( '1509'!I40 = 0, "", '1509'!I40)</f>
        <v/>
      </c>
      <c r="H326" s="486" t="s">
        <v>1391</v>
      </c>
      <c r="J326" s="486"/>
      <c r="L326" s="486"/>
      <c r="N326" s="486"/>
      <c r="P326" s="486"/>
      <c r="R326" s="486"/>
      <c r="T326" s="486"/>
      <c r="V326" s="486"/>
      <c r="W326" s="458">
        <f t="shared" si="16"/>
        <v>0</v>
      </c>
      <c r="X326" s="458" t="str">
        <f>IF( '1509'!I40 = 0, "", '1509'!I40)</f>
        <v/>
      </c>
      <c r="Y326" s="486"/>
    </row>
    <row r="327" spans="1:25" s="458" customFormat="1" x14ac:dyDescent="0.2">
      <c r="A327" s="458">
        <v>22</v>
      </c>
      <c r="B327" s="487">
        <f t="shared" si="11"/>
        <v>0</v>
      </c>
      <c r="C327" s="488">
        <f t="shared" si="12"/>
        <v>0</v>
      </c>
      <c r="D327" s="457">
        <v>1509</v>
      </c>
      <c r="E327" s="456" t="str">
        <f>RIGHT('1500'!$AT$2,2)</f>
        <v>19</v>
      </c>
      <c r="F327" s="458" t="s">
        <v>823</v>
      </c>
      <c r="G327" s="502" t="str">
        <f>IF( '1509'!I41 = 0, "", '1509'!I41)</f>
        <v/>
      </c>
      <c r="H327" s="486" t="s">
        <v>1392</v>
      </c>
      <c r="J327" s="486"/>
      <c r="L327" s="486"/>
      <c r="N327" s="486"/>
      <c r="P327" s="486"/>
      <c r="R327" s="486"/>
      <c r="T327" s="486"/>
      <c r="V327" s="486"/>
      <c r="W327" s="458">
        <f t="shared" si="16"/>
        <v>0</v>
      </c>
      <c r="X327" s="458" t="str">
        <f>IF( '1509'!I41 = 0, "", '1509'!I41)</f>
        <v/>
      </c>
      <c r="Y327" s="486"/>
    </row>
    <row r="328" spans="1:25" s="458" customFormat="1" x14ac:dyDescent="0.2">
      <c r="A328" s="458">
        <v>22</v>
      </c>
      <c r="B328" s="487">
        <f t="shared" si="11"/>
        <v>0</v>
      </c>
      <c r="C328" s="488">
        <f t="shared" si="12"/>
        <v>0</v>
      </c>
      <c r="D328" s="457">
        <v>1509</v>
      </c>
      <c r="E328" s="456" t="str">
        <f>RIGHT('1500'!$AT$2,2)</f>
        <v>19</v>
      </c>
      <c r="F328" s="458" t="s">
        <v>824</v>
      </c>
      <c r="G328" s="502" t="str">
        <f>IF( '1509'!I45 = 0, "", '1509'!I45)</f>
        <v/>
      </c>
      <c r="H328" s="486" t="s">
        <v>1393</v>
      </c>
      <c r="J328" s="486"/>
      <c r="L328" s="486"/>
      <c r="N328" s="486"/>
      <c r="P328" s="486"/>
      <c r="R328" s="486"/>
      <c r="T328" s="486"/>
      <c r="V328" s="486"/>
      <c r="W328" s="458">
        <f t="shared" si="16"/>
        <v>0</v>
      </c>
      <c r="X328" s="458" t="str">
        <f>IF( '1509'!I45 = 0, "", '1509'!I45)</f>
        <v/>
      </c>
      <c r="Y328" s="486"/>
    </row>
    <row r="329" spans="1:25" s="458" customFormat="1" x14ac:dyDescent="0.2">
      <c r="A329" s="458">
        <v>22</v>
      </c>
      <c r="B329" s="487">
        <f t="shared" si="11"/>
        <v>0</v>
      </c>
      <c r="C329" s="488">
        <f t="shared" si="12"/>
        <v>0</v>
      </c>
      <c r="D329" s="457">
        <v>1509</v>
      </c>
      <c r="E329" s="456" t="str">
        <f>RIGHT('1500'!$AT$2,2)</f>
        <v>19</v>
      </c>
      <c r="F329" s="458" t="s">
        <v>825</v>
      </c>
      <c r="G329" s="502" t="str">
        <f>IF( '1509'!I46 = 0, "", '1509'!I46)</f>
        <v/>
      </c>
      <c r="H329" s="486" t="s">
        <v>1394</v>
      </c>
      <c r="J329" s="486"/>
      <c r="L329" s="486"/>
      <c r="N329" s="486"/>
      <c r="P329" s="486"/>
      <c r="R329" s="486"/>
      <c r="T329" s="486"/>
      <c r="V329" s="486"/>
      <c r="W329" s="458">
        <f t="shared" si="16"/>
        <v>0</v>
      </c>
      <c r="X329" s="458" t="str">
        <f>IF( '1509'!I46 = 0, "", '1509'!I46)</f>
        <v/>
      </c>
      <c r="Y329" s="486"/>
    </row>
    <row r="330" spans="1:25" s="458" customFormat="1" x14ac:dyDescent="0.2">
      <c r="A330" s="458">
        <v>22</v>
      </c>
      <c r="B330" s="487">
        <f t="shared" si="11"/>
        <v>0</v>
      </c>
      <c r="C330" s="488">
        <f t="shared" si="12"/>
        <v>0</v>
      </c>
      <c r="D330" s="457">
        <v>1509</v>
      </c>
      <c r="E330" s="456" t="str">
        <f>RIGHT('1500'!$AT$2,2)</f>
        <v>19</v>
      </c>
      <c r="F330" s="458" t="s">
        <v>826</v>
      </c>
      <c r="G330" s="502" t="str">
        <f>IF( '1509'!I47 = 0, "", '1509'!I47)</f>
        <v/>
      </c>
      <c r="H330" s="486" t="s">
        <v>1395</v>
      </c>
      <c r="J330" s="486"/>
      <c r="L330" s="486"/>
      <c r="N330" s="486"/>
      <c r="P330" s="486"/>
      <c r="R330" s="486"/>
      <c r="T330" s="486"/>
      <c r="V330" s="486"/>
      <c r="W330" s="458">
        <f t="shared" si="16"/>
        <v>0</v>
      </c>
      <c r="X330" s="458" t="str">
        <f>IF( '1509'!I47 = 0, "", '1509'!I47)</f>
        <v/>
      </c>
      <c r="Y330" s="486"/>
    </row>
    <row r="331" spans="1:25" s="458" customFormat="1" x14ac:dyDescent="0.2">
      <c r="A331" s="458">
        <v>22</v>
      </c>
      <c r="B331" s="487">
        <f t="shared" si="11"/>
        <v>0</v>
      </c>
      <c r="C331" s="488">
        <f t="shared" si="12"/>
        <v>0</v>
      </c>
      <c r="D331" s="457">
        <v>1509</v>
      </c>
      <c r="E331" s="456" t="str">
        <f>RIGHT('1500'!$AT$2,2)</f>
        <v>19</v>
      </c>
      <c r="F331" s="458" t="s">
        <v>827</v>
      </c>
      <c r="G331" s="502" t="str">
        <f>IF( '1509'!I48 = 0, "", '1509'!I48)</f>
        <v/>
      </c>
      <c r="H331" s="486" t="s">
        <v>1396</v>
      </c>
      <c r="J331" s="486"/>
      <c r="L331" s="486"/>
      <c r="N331" s="486"/>
      <c r="P331" s="486"/>
      <c r="R331" s="486"/>
      <c r="T331" s="486"/>
      <c r="V331" s="486"/>
      <c r="W331" s="458">
        <f t="shared" si="16"/>
        <v>0</v>
      </c>
      <c r="X331" s="458" t="str">
        <f>IF( '1509'!I48 = 0, "", '1509'!I48)</f>
        <v/>
      </c>
      <c r="Y331" s="486"/>
    </row>
    <row r="332" spans="1:25" s="458" customFormat="1" x14ac:dyDescent="0.2">
      <c r="A332" s="458">
        <v>22</v>
      </c>
      <c r="B332" s="487">
        <f t="shared" si="11"/>
        <v>0</v>
      </c>
      <c r="C332" s="488">
        <f t="shared" si="12"/>
        <v>0</v>
      </c>
      <c r="D332" s="457">
        <v>1509</v>
      </c>
      <c r="E332" s="456" t="str">
        <f>RIGHT('1500'!$AT$2,2)</f>
        <v>19</v>
      </c>
      <c r="F332" s="458" t="s">
        <v>828</v>
      </c>
      <c r="G332" s="502" t="str">
        <f>IF( '1509'!I52 = 0, "", '1509'!I52)</f>
        <v/>
      </c>
      <c r="H332" s="486" t="s">
        <v>1397</v>
      </c>
      <c r="J332" s="486"/>
      <c r="L332" s="486"/>
      <c r="N332" s="486"/>
      <c r="P332" s="486"/>
      <c r="R332" s="486"/>
      <c r="T332" s="486"/>
      <c r="V332" s="486"/>
      <c r="W332" s="458">
        <f t="shared" si="16"/>
        <v>0</v>
      </c>
      <c r="X332" s="458" t="str">
        <f>IF( '1509'!I52 = 0, "", '1509'!I52)</f>
        <v/>
      </c>
      <c r="Y332" s="486"/>
    </row>
    <row r="333" spans="1:25" s="458" customFormat="1" x14ac:dyDescent="0.2">
      <c r="A333" s="458">
        <v>22</v>
      </c>
      <c r="B333" s="487">
        <f t="shared" si="11"/>
        <v>0</v>
      </c>
      <c r="C333" s="488">
        <f t="shared" si="12"/>
        <v>0</v>
      </c>
      <c r="D333" s="457">
        <v>1509</v>
      </c>
      <c r="E333" s="456" t="str">
        <f>RIGHT('1500'!$AT$2,2)</f>
        <v>19</v>
      </c>
      <c r="F333" s="458" t="s">
        <v>829</v>
      </c>
      <c r="G333" s="502" t="str">
        <f>IF( '1509'!I53 = 0, "", '1509'!I53)</f>
        <v/>
      </c>
      <c r="H333" s="486" t="s">
        <v>1398</v>
      </c>
      <c r="J333" s="486"/>
      <c r="L333" s="486"/>
      <c r="N333" s="486"/>
      <c r="P333" s="486"/>
      <c r="R333" s="486"/>
      <c r="T333" s="486"/>
      <c r="V333" s="486"/>
      <c r="W333" s="458">
        <f t="shared" si="16"/>
        <v>0</v>
      </c>
      <c r="X333" s="458" t="str">
        <f>IF( '1509'!I53 = 0, "", '1509'!I53)</f>
        <v/>
      </c>
      <c r="Y333" s="486"/>
    </row>
    <row r="334" spans="1:25" s="458" customFormat="1" x14ac:dyDescent="0.2">
      <c r="A334" s="458">
        <v>22</v>
      </c>
      <c r="B334" s="487">
        <f t="shared" si="11"/>
        <v>0</v>
      </c>
      <c r="C334" s="488">
        <f t="shared" si="12"/>
        <v>0</v>
      </c>
      <c r="D334" s="457">
        <v>1509</v>
      </c>
      <c r="E334" s="456" t="str">
        <f>RIGHT('1500'!$AT$2,2)</f>
        <v>19</v>
      </c>
      <c r="F334" s="458" t="s">
        <v>830</v>
      </c>
      <c r="G334" s="502" t="str">
        <f>IF( '1509'!I54 = 0, "", '1509'!I54)</f>
        <v/>
      </c>
      <c r="H334" s="486" t="s">
        <v>1399</v>
      </c>
      <c r="J334" s="486"/>
      <c r="L334" s="486"/>
      <c r="N334" s="486"/>
      <c r="P334" s="486"/>
      <c r="R334" s="486"/>
      <c r="T334" s="486"/>
      <c r="V334" s="486"/>
      <c r="W334" s="458">
        <f t="shared" si="16"/>
        <v>0</v>
      </c>
      <c r="X334" s="458" t="str">
        <f>IF( '1509'!I54 = 0, "", '1509'!I54)</f>
        <v/>
      </c>
      <c r="Y334" s="486"/>
    </row>
    <row r="335" spans="1:25" s="458" customFormat="1" x14ac:dyDescent="0.2">
      <c r="A335" s="458">
        <v>22</v>
      </c>
      <c r="B335" s="487">
        <f t="shared" si="11"/>
        <v>0</v>
      </c>
      <c r="C335" s="488">
        <f t="shared" si="12"/>
        <v>0</v>
      </c>
      <c r="D335" s="457">
        <v>1509</v>
      </c>
      <c r="E335" s="456" t="str">
        <f>RIGHT('1500'!$AT$2,2)</f>
        <v>19</v>
      </c>
      <c r="F335" s="458" t="s">
        <v>831</v>
      </c>
      <c r="G335" s="502" t="str">
        <f>IF( '1509'!I55 = 0, "", '1509'!I55)</f>
        <v/>
      </c>
      <c r="H335" s="486" t="s">
        <v>1400</v>
      </c>
      <c r="J335" s="486"/>
      <c r="L335" s="486"/>
      <c r="N335" s="486"/>
      <c r="P335" s="486"/>
      <c r="R335" s="486"/>
      <c r="T335" s="486"/>
      <c r="V335" s="486"/>
      <c r="W335" s="458">
        <f t="shared" si="16"/>
        <v>0</v>
      </c>
      <c r="X335" s="458" t="str">
        <f>IF( '1509'!I55 = 0, "", '1509'!I55)</f>
        <v/>
      </c>
      <c r="Y335" s="486"/>
    </row>
    <row r="336" spans="1:25" s="458" customFormat="1" x14ac:dyDescent="0.2">
      <c r="A336" s="458">
        <v>22</v>
      </c>
      <c r="B336" s="487">
        <f t="shared" si="11"/>
        <v>0</v>
      </c>
      <c r="C336" s="488">
        <f t="shared" ref="C336:C341" si="17">$C$2</f>
        <v>0</v>
      </c>
      <c r="D336" s="457">
        <v>1509</v>
      </c>
      <c r="E336" s="456" t="str">
        <f>RIGHT('1500'!$AT$2,2)</f>
        <v>19</v>
      </c>
      <c r="F336" s="458" t="s">
        <v>832</v>
      </c>
      <c r="G336" s="502" t="str">
        <f>IF( '1509'!I59 = 0, "", '1509'!I59)</f>
        <v/>
      </c>
      <c r="H336" s="486" t="s">
        <v>1401</v>
      </c>
      <c r="J336" s="486"/>
      <c r="L336" s="486"/>
      <c r="N336" s="486"/>
      <c r="P336" s="486"/>
      <c r="R336" s="486"/>
      <c r="T336" s="486"/>
      <c r="V336" s="486"/>
      <c r="W336" s="458">
        <f t="shared" si="16"/>
        <v>0</v>
      </c>
      <c r="X336" s="458" t="str">
        <f>IF( '1509'!I59 = 0, "", '1509'!I59)</f>
        <v/>
      </c>
      <c r="Y336" s="486"/>
    </row>
    <row r="337" spans="1:25" s="458" customFormat="1" x14ac:dyDescent="0.2">
      <c r="A337" s="458">
        <v>22</v>
      </c>
      <c r="B337" s="487">
        <f>$B$2</f>
        <v>0</v>
      </c>
      <c r="C337" s="488">
        <f t="shared" si="17"/>
        <v>0</v>
      </c>
      <c r="D337" s="457">
        <v>1509</v>
      </c>
      <c r="E337" s="456" t="str">
        <f>RIGHT('1500'!$AT$2,2)</f>
        <v>19</v>
      </c>
      <c r="F337" s="458" t="s">
        <v>833</v>
      </c>
      <c r="G337" s="502" t="str">
        <f>IF( '1509'!I60 = 0, "", '1509'!I60)</f>
        <v/>
      </c>
      <c r="H337" s="486" t="s">
        <v>1402</v>
      </c>
      <c r="J337" s="486"/>
      <c r="L337" s="486"/>
      <c r="N337" s="486"/>
      <c r="P337" s="486"/>
      <c r="R337" s="486"/>
      <c r="T337" s="486"/>
      <c r="V337" s="486"/>
      <c r="W337" s="458">
        <f t="shared" si="16"/>
        <v>0</v>
      </c>
      <c r="X337" s="458" t="str">
        <f>IF( '1509'!I60 = 0, "", '1509'!I60)</f>
        <v/>
      </c>
      <c r="Y337" s="486"/>
    </row>
    <row r="338" spans="1:25" s="458" customFormat="1" x14ac:dyDescent="0.2">
      <c r="A338" s="458">
        <v>22</v>
      </c>
      <c r="B338" s="487">
        <f>$B$2</f>
        <v>0</v>
      </c>
      <c r="C338" s="488">
        <f t="shared" si="17"/>
        <v>0</v>
      </c>
      <c r="D338" s="457">
        <v>1509</v>
      </c>
      <c r="E338" s="456" t="str">
        <f>RIGHT('1500'!$AT$2,2)</f>
        <v>19</v>
      </c>
      <c r="F338" s="458" t="s">
        <v>834</v>
      </c>
      <c r="G338" s="502" t="str">
        <f>IF( '1509'!I61 = 0, "", '1509'!I61)</f>
        <v/>
      </c>
      <c r="H338" s="486" t="s">
        <v>1403</v>
      </c>
      <c r="J338" s="486"/>
      <c r="L338" s="486"/>
      <c r="N338" s="486"/>
      <c r="P338" s="486"/>
      <c r="R338" s="486"/>
      <c r="T338" s="486"/>
      <c r="V338" s="486"/>
      <c r="W338" s="458">
        <f t="shared" si="16"/>
        <v>0</v>
      </c>
      <c r="X338" s="458" t="str">
        <f>IF( '1509'!I61 = 0, "", '1509'!I61)</f>
        <v/>
      </c>
      <c r="Y338" s="486"/>
    </row>
    <row r="339" spans="1:25" s="458" customFormat="1" x14ac:dyDescent="0.2">
      <c r="A339" s="458">
        <v>22</v>
      </c>
      <c r="B339" s="487">
        <f>$B$2</f>
        <v>0</v>
      </c>
      <c r="C339" s="488">
        <f t="shared" si="17"/>
        <v>0</v>
      </c>
      <c r="D339" s="457">
        <v>1509</v>
      </c>
      <c r="E339" s="456" t="str">
        <f>RIGHT('1500'!$AT$2,2)</f>
        <v>19</v>
      </c>
      <c r="F339" s="458" t="s">
        <v>835</v>
      </c>
      <c r="G339" s="502" t="str">
        <f>IF( '1509'!I62 = 0, "", '1509'!I62)</f>
        <v/>
      </c>
      <c r="H339" s="486" t="s">
        <v>1404</v>
      </c>
      <c r="J339" s="486"/>
      <c r="L339" s="486"/>
      <c r="N339" s="486"/>
      <c r="P339" s="486"/>
      <c r="R339" s="486"/>
      <c r="T339" s="486"/>
      <c r="V339" s="486"/>
      <c r="W339" s="458">
        <f t="shared" si="16"/>
        <v>0</v>
      </c>
      <c r="X339" s="458" t="str">
        <f>IF( '1509'!I62 = 0, "", '1509'!I62)</f>
        <v/>
      </c>
      <c r="Y339" s="486"/>
    </row>
    <row r="340" spans="1:25" s="458" customFormat="1" x14ac:dyDescent="0.2">
      <c r="A340" s="458">
        <v>22</v>
      </c>
      <c r="B340" s="487">
        <f>$B$2</f>
        <v>0</v>
      </c>
      <c r="C340" s="488">
        <f t="shared" si="17"/>
        <v>0</v>
      </c>
      <c r="D340" s="457">
        <v>1509</v>
      </c>
      <c r="E340" s="456" t="str">
        <f>RIGHT('1500'!$AT$2,2)</f>
        <v>19</v>
      </c>
      <c r="F340" s="458" t="s">
        <v>836</v>
      </c>
      <c r="G340" s="502" t="str">
        <f>IF( '1509'!AW22 = 0, "", '1509'!AW22)</f>
        <v/>
      </c>
      <c r="H340" s="486" t="s">
        <v>1405</v>
      </c>
      <c r="J340" s="486"/>
      <c r="L340" s="486"/>
      <c r="N340" s="486"/>
      <c r="P340" s="486"/>
      <c r="R340" s="486"/>
      <c r="T340" s="486"/>
      <c r="V340" s="486"/>
      <c r="W340" s="458">
        <f t="shared" si="16"/>
        <v>0</v>
      </c>
      <c r="X340" s="458" t="str">
        <f>IF( '1509'!A22 = 0, "", '1509'!AW22)</f>
        <v/>
      </c>
      <c r="Y340" s="486"/>
    </row>
    <row r="341" spans="1:25" s="458" customFormat="1" x14ac:dyDescent="0.2">
      <c r="A341" s="458">
        <v>22</v>
      </c>
      <c r="B341" s="487">
        <f>$B$2</f>
        <v>0</v>
      </c>
      <c r="C341" s="488">
        <f t="shared" si="17"/>
        <v>0</v>
      </c>
      <c r="D341" s="457">
        <v>1500</v>
      </c>
      <c r="E341" s="456" t="str">
        <f>RIGHT('1500'!$AT$2,2)</f>
        <v>19</v>
      </c>
      <c r="F341" s="492"/>
      <c r="G341" s="490">
        <f>'1500'!W30</f>
        <v>0</v>
      </c>
      <c r="H341" s="486" t="s">
        <v>1105</v>
      </c>
      <c r="J341" s="486"/>
      <c r="L341" s="486"/>
      <c r="N341" s="486"/>
      <c r="P341" s="486"/>
      <c r="R341" s="486"/>
      <c r="T341" s="486"/>
      <c r="V341" s="486"/>
      <c r="Y341" s="486"/>
    </row>
    <row r="342" spans="1:25" s="458" customFormat="1" x14ac:dyDescent="0.2">
      <c r="B342" s="457"/>
      <c r="C342" s="457"/>
      <c r="D342" s="457"/>
      <c r="E342" s="456"/>
      <c r="F342" s="458" t="s">
        <v>768</v>
      </c>
      <c r="H342" s="486"/>
      <c r="J342" s="486"/>
      <c r="L342" s="486"/>
      <c r="N342" s="486"/>
      <c r="P342" s="486"/>
      <c r="R342" s="486"/>
      <c r="T342" s="486"/>
      <c r="V342" s="486"/>
      <c r="Y342" s="486"/>
    </row>
  </sheetData>
  <autoFilter ref="A4:X34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50"/>
  <sheetViews>
    <sheetView zoomScaleNormal="100" workbookViewId="0">
      <pane ySplit="4" topLeftCell="A295" activePane="bottomLeft" state="frozenSplit"/>
      <selection activeCell="I279" sqref="I279"/>
      <selection pane="bottomLeft" activeCell="G312" sqref="G312"/>
    </sheetView>
  </sheetViews>
  <sheetFormatPr baseColWidth="10" defaultRowHeight="11.25" x14ac:dyDescent="0.2"/>
  <cols>
    <col min="1" max="1" width="6.7109375" style="477" customWidth="1"/>
    <col min="2" max="2" width="7" style="475" bestFit="1" customWidth="1"/>
    <col min="3" max="3" width="5" style="475" customWidth="1"/>
    <col min="4" max="4" width="7" style="457" customWidth="1"/>
    <col min="5" max="5" width="3" style="474" customWidth="1"/>
    <col min="6" max="6" width="7.42578125" style="477" customWidth="1"/>
    <col min="7" max="7" width="9.7109375" style="477" customWidth="1"/>
    <col min="8" max="8" width="12" style="477" bestFit="1" customWidth="1"/>
    <col min="9" max="9" width="8" style="477" customWidth="1"/>
    <col min="10" max="10" width="12.140625" style="477" bestFit="1" customWidth="1"/>
    <col min="11" max="11" width="9.42578125" style="477" customWidth="1"/>
    <col min="12" max="12" width="10.85546875" style="477" customWidth="1"/>
    <col min="13" max="13" width="7.7109375" style="477" customWidth="1"/>
    <col min="14" max="14" width="11.42578125" style="477" bestFit="1" customWidth="1"/>
    <col min="15" max="15" width="12.140625" style="477" bestFit="1" customWidth="1"/>
    <col min="16" max="16" width="11.28515625" style="477" bestFit="1" customWidth="1"/>
    <col min="17" max="17" width="8.85546875" style="477" customWidth="1"/>
    <col min="18" max="18" width="12.85546875" style="477" customWidth="1"/>
    <col min="19" max="19" width="7.140625" style="477" customWidth="1"/>
    <col min="20" max="20" width="13.28515625" style="477" bestFit="1" customWidth="1"/>
    <col min="21" max="21" width="6.7109375" style="477" customWidth="1"/>
    <col min="22" max="23" width="9.7109375" style="477" customWidth="1"/>
    <col min="24" max="24" width="17.42578125" style="477" customWidth="1"/>
    <col min="25" max="25" width="10.85546875" style="477" customWidth="1"/>
    <col min="26" max="16384" width="11.42578125" style="504"/>
  </cols>
  <sheetData>
    <row r="1" spans="1:25" s="518" customFormat="1" x14ac:dyDescent="0.2">
      <c r="A1" s="518" t="s">
        <v>727</v>
      </c>
      <c r="B1" s="531" t="s">
        <v>802</v>
      </c>
      <c r="C1" s="531" t="s">
        <v>801</v>
      </c>
      <c r="D1" s="531"/>
      <c r="F1" s="518" t="s">
        <v>732</v>
      </c>
      <c r="G1" s="474" t="s">
        <v>728</v>
      </c>
      <c r="H1" s="474"/>
      <c r="I1" s="474"/>
      <c r="J1" s="474"/>
      <c r="K1" s="474" t="s">
        <v>729</v>
      </c>
      <c r="L1" s="474"/>
      <c r="M1" s="474" t="s">
        <v>730</v>
      </c>
      <c r="N1" s="474"/>
      <c r="O1" s="474"/>
      <c r="P1" s="518" t="s">
        <v>2128</v>
      </c>
      <c r="Q1" s="474" t="s">
        <v>731</v>
      </c>
      <c r="R1" s="474"/>
      <c r="S1" s="474"/>
      <c r="T1" s="474"/>
      <c r="U1" s="474"/>
      <c r="V1" s="474"/>
      <c r="W1" s="474"/>
      <c r="X1" s="476" t="s">
        <v>2126</v>
      </c>
      <c r="Y1" s="474"/>
    </row>
    <row r="2" spans="1:25" x14ac:dyDescent="0.2">
      <c r="A2" s="504">
        <v>20</v>
      </c>
      <c r="B2" s="532">
        <f>'1500'!C21</f>
        <v>0</v>
      </c>
      <c r="C2" s="533">
        <f>'1500'!I21</f>
        <v>0</v>
      </c>
      <c r="D2" s="531"/>
      <c r="E2" s="518"/>
      <c r="F2" s="515">
        <f>'1500'!W30</f>
        <v>0</v>
      </c>
      <c r="G2" s="480" t="str">
        <f>FIXED('1500'!AK25,0,TRUE)</f>
        <v>0</v>
      </c>
      <c r="H2" s="480"/>
      <c r="J2" s="474"/>
      <c r="K2" s="474"/>
      <c r="L2" s="474"/>
      <c r="M2" s="474"/>
      <c r="P2" s="482" t="e">
        <f>IF(AND('1500'!Q23="",Q2&lt;&gt;""),TEXT(Q2-364,"jj/mm/aaaa"),TEXT('1500'!Q23,"jj/mm/aaaa"))</f>
        <v>#VALUE!</v>
      </c>
      <c r="Q2" s="482" t="str">
        <f>TEXT('1500'!Q25,"jj/mm/aaaa")</f>
        <v>00/01/1900</v>
      </c>
      <c r="X2" s="483">
        <v>2019</v>
      </c>
      <c r="Y2" s="474"/>
    </row>
    <row r="3" spans="1:25" x14ac:dyDescent="0.2">
      <c r="A3" s="504"/>
      <c r="B3" s="531"/>
      <c r="C3" s="531"/>
      <c r="D3" s="531"/>
      <c r="E3" s="518"/>
      <c r="F3" s="504" t="s">
        <v>1105</v>
      </c>
      <c r="W3" s="484">
        <f>SUM(W6:W348)</f>
        <v>2</v>
      </c>
    </row>
    <row r="4" spans="1:25" s="518" customFormat="1" x14ac:dyDescent="0.2">
      <c r="B4" s="531" t="s">
        <v>735</v>
      </c>
      <c r="C4" s="531" t="s">
        <v>734</v>
      </c>
      <c r="D4" s="518" t="s">
        <v>733</v>
      </c>
      <c r="E4" s="518" t="s">
        <v>736</v>
      </c>
      <c r="F4" s="518" t="s">
        <v>803</v>
      </c>
      <c r="G4" s="474" t="s">
        <v>737</v>
      </c>
      <c r="H4" s="518" t="s">
        <v>1106</v>
      </c>
      <c r="I4" s="474" t="s">
        <v>738</v>
      </c>
      <c r="J4" s="518" t="s">
        <v>1107</v>
      </c>
      <c r="K4" s="474" t="s">
        <v>739</v>
      </c>
      <c r="L4" s="518" t="s">
        <v>1108</v>
      </c>
      <c r="M4" s="474" t="s">
        <v>740</v>
      </c>
      <c r="N4" s="518" t="s">
        <v>1109</v>
      </c>
      <c r="O4" s="474" t="s">
        <v>741</v>
      </c>
      <c r="P4" s="518" t="s">
        <v>1110</v>
      </c>
      <c r="Q4" s="474" t="s">
        <v>742</v>
      </c>
      <c r="R4" s="518" t="s">
        <v>1111</v>
      </c>
      <c r="S4" s="474" t="s">
        <v>743</v>
      </c>
      <c r="T4" s="518" t="s">
        <v>1112</v>
      </c>
      <c r="U4" s="474" t="s">
        <v>744</v>
      </c>
      <c r="V4" s="518" t="s">
        <v>1113</v>
      </c>
      <c r="W4" s="474" t="s">
        <v>332</v>
      </c>
      <c r="X4" s="474" t="s">
        <v>804</v>
      </c>
      <c r="Y4" s="518" t="s">
        <v>2160</v>
      </c>
    </row>
    <row r="5" spans="1:25" x14ac:dyDescent="0.2">
      <c r="A5" s="504"/>
      <c r="B5" s="531"/>
      <c r="C5" s="531"/>
      <c r="D5" s="531"/>
      <c r="E5" s="518"/>
      <c r="F5" s="504"/>
      <c r="G5" s="458"/>
      <c r="H5" s="504"/>
      <c r="I5" s="504"/>
      <c r="J5" s="504"/>
      <c r="K5" s="504"/>
      <c r="L5" s="504"/>
      <c r="M5" s="504"/>
      <c r="N5" s="504"/>
      <c r="O5" s="504"/>
      <c r="P5" s="504"/>
      <c r="Q5" s="504"/>
      <c r="R5" s="504"/>
      <c r="S5" s="504"/>
      <c r="T5" s="504"/>
      <c r="U5" s="504"/>
      <c r="V5" s="504"/>
      <c r="W5" s="525"/>
      <c r="X5" s="504"/>
      <c r="Y5" s="504"/>
    </row>
    <row r="6" spans="1:25" x14ac:dyDescent="0.2">
      <c r="A6" s="504">
        <v>21</v>
      </c>
      <c r="B6" s="532">
        <f>$B$2</f>
        <v>0</v>
      </c>
      <c r="C6" s="533">
        <f>$C$2</f>
        <v>0</v>
      </c>
      <c r="D6" s="531">
        <v>1502</v>
      </c>
      <c r="E6" s="518" t="str">
        <f>RIGHT('1500'!$AT$2,2)</f>
        <v>19</v>
      </c>
      <c r="F6" s="513" t="str">
        <f>'1502'!AJ9</f>
        <v>01D</v>
      </c>
      <c r="G6" s="490" t="str">
        <f>IF( '1502'!AN9+'1502'!AY9 = 0, "", '1502'!AN9+'1502'!AY9)</f>
        <v/>
      </c>
      <c r="H6" s="513" t="s">
        <v>1114</v>
      </c>
      <c r="I6" s="513"/>
      <c r="J6" s="513"/>
      <c r="K6" s="504"/>
      <c r="L6" s="513"/>
      <c r="M6" s="504"/>
      <c r="N6" s="513"/>
      <c r="O6" s="504"/>
      <c r="P6" s="513"/>
      <c r="Q6" s="504"/>
      <c r="R6" s="513"/>
      <c r="S6" s="504"/>
      <c r="T6" s="513"/>
      <c r="U6" s="504"/>
      <c r="V6" s="513"/>
      <c r="W6" s="526">
        <f t="shared" ref="W6:W14" si="0">SUM(G6:U6)</f>
        <v>0</v>
      </c>
      <c r="X6" s="504"/>
      <c r="Y6" s="513"/>
    </row>
    <row r="7" spans="1:25" x14ac:dyDescent="0.2">
      <c r="A7" s="504">
        <v>21</v>
      </c>
      <c r="B7" s="532">
        <f t="shared" ref="B7:B74" si="1">$B$2</f>
        <v>0</v>
      </c>
      <c r="C7" s="533">
        <f t="shared" ref="C7:C74" si="2">$C$2</f>
        <v>0</v>
      </c>
      <c r="D7" s="531">
        <v>1502</v>
      </c>
      <c r="E7" s="518" t="str">
        <f>RIGHT('1500'!$AT$2,2)</f>
        <v>19</v>
      </c>
      <c r="F7" s="513" t="str">
        <f>'1502'!AJ10</f>
        <v>01E</v>
      </c>
      <c r="G7" s="490" t="str">
        <f>IF( '1502'!AN10+'1502'!AY10 = 0, "", '1502'!AN10+'1502'!AY10)</f>
        <v/>
      </c>
      <c r="H7" s="513" t="s">
        <v>1115</v>
      </c>
      <c r="I7" s="513"/>
      <c r="J7" s="513"/>
      <c r="K7" s="504"/>
      <c r="L7" s="513"/>
      <c r="M7" s="504"/>
      <c r="N7" s="513"/>
      <c r="O7" s="504"/>
      <c r="P7" s="513"/>
      <c r="Q7" s="504"/>
      <c r="R7" s="513"/>
      <c r="S7" s="504"/>
      <c r="T7" s="513"/>
      <c r="U7" s="504"/>
      <c r="V7" s="513"/>
      <c r="W7" s="526">
        <f t="shared" si="0"/>
        <v>0</v>
      </c>
      <c r="X7" s="504"/>
      <c r="Y7" s="513"/>
    </row>
    <row r="8" spans="1:25" x14ac:dyDescent="0.2">
      <c r="A8" s="504">
        <v>21</v>
      </c>
      <c r="B8" s="532">
        <f t="shared" si="1"/>
        <v>0</v>
      </c>
      <c r="C8" s="533">
        <f t="shared" si="2"/>
        <v>0</v>
      </c>
      <c r="D8" s="531">
        <v>1502</v>
      </c>
      <c r="E8" s="518" t="str">
        <f>RIGHT('1500'!$AT$2,2)</f>
        <v>19</v>
      </c>
      <c r="F8" s="513" t="str">
        <f>'1502'!AJ13</f>
        <v>01F</v>
      </c>
      <c r="G8" s="490" t="str">
        <f>IF( '1502'!AN13+'1502'!AY13 = 0, "", '1502'!AN13+'1502'!AY13)</f>
        <v/>
      </c>
      <c r="H8" s="513" t="s">
        <v>1116</v>
      </c>
      <c r="I8" s="513"/>
      <c r="J8" s="513"/>
      <c r="K8" s="504"/>
      <c r="L8" s="513"/>
      <c r="M8" s="504"/>
      <c r="N8" s="513"/>
      <c r="O8" s="504"/>
      <c r="P8" s="513"/>
      <c r="Q8" s="504"/>
      <c r="R8" s="513"/>
      <c r="S8" s="504"/>
      <c r="T8" s="513"/>
      <c r="U8" s="504"/>
      <c r="V8" s="513"/>
      <c r="W8" s="526">
        <f t="shared" si="0"/>
        <v>0</v>
      </c>
      <c r="X8" s="504"/>
      <c r="Y8" s="513"/>
    </row>
    <row r="9" spans="1:25" x14ac:dyDescent="0.2">
      <c r="A9" s="504">
        <v>21</v>
      </c>
      <c r="B9" s="532">
        <f t="shared" si="1"/>
        <v>0</v>
      </c>
      <c r="C9" s="533">
        <f t="shared" si="2"/>
        <v>0</v>
      </c>
      <c r="D9" s="531">
        <v>1502</v>
      </c>
      <c r="E9" s="518" t="str">
        <f>RIGHT('1500'!$AT$2,2)</f>
        <v>19</v>
      </c>
      <c r="F9" s="513" t="str">
        <f>'1502'!AJ14</f>
        <v>01G</v>
      </c>
      <c r="G9" s="490" t="str">
        <f>IF( '1502'!AN14+'1502'!AY14 = 0, "", '1502'!AN14+'1502'!AY14)</f>
        <v/>
      </c>
      <c r="H9" s="513" t="s">
        <v>1117</v>
      </c>
      <c r="I9" s="513"/>
      <c r="J9" s="513"/>
      <c r="K9" s="504"/>
      <c r="L9" s="513"/>
      <c r="M9" s="504"/>
      <c r="N9" s="513"/>
      <c r="O9" s="504"/>
      <c r="P9" s="513"/>
      <c r="Q9" s="504"/>
      <c r="R9" s="513"/>
      <c r="S9" s="504"/>
      <c r="T9" s="513"/>
      <c r="U9" s="504"/>
      <c r="V9" s="513"/>
      <c r="W9" s="526">
        <f t="shared" si="0"/>
        <v>0</v>
      </c>
      <c r="X9" s="504"/>
      <c r="Y9" s="513"/>
    </row>
    <row r="10" spans="1:25" x14ac:dyDescent="0.2">
      <c r="A10" s="504">
        <v>21</v>
      </c>
      <c r="B10" s="532">
        <f t="shared" si="1"/>
        <v>0</v>
      </c>
      <c r="C10" s="533">
        <f t="shared" si="2"/>
        <v>0</v>
      </c>
      <c r="D10" s="531">
        <v>1502</v>
      </c>
      <c r="E10" s="518" t="str">
        <f>RIGHT('1500'!$AT$2,2)</f>
        <v>19</v>
      </c>
      <c r="F10" s="513" t="str">
        <f>'1502'!AJ17</f>
        <v>01K</v>
      </c>
      <c r="G10" s="490" t="str">
        <f>IF( '1502'!AN17+'1502'!AY17 = 0, "", '1502'!AN17+'1502'!AY17)</f>
        <v/>
      </c>
      <c r="H10" s="513" t="s">
        <v>1118</v>
      </c>
      <c r="I10" s="513"/>
      <c r="J10" s="513"/>
      <c r="K10" s="504"/>
      <c r="L10" s="513"/>
      <c r="M10" s="504"/>
      <c r="N10" s="513"/>
      <c r="O10" s="504"/>
      <c r="P10" s="513"/>
      <c r="Q10" s="504"/>
      <c r="R10" s="513"/>
      <c r="S10" s="504"/>
      <c r="T10" s="513"/>
      <c r="U10" s="504"/>
      <c r="V10" s="513"/>
      <c r="W10" s="526">
        <f t="shared" si="0"/>
        <v>0</v>
      </c>
      <c r="X10" s="504"/>
      <c r="Y10" s="513"/>
    </row>
    <row r="11" spans="1:25" x14ac:dyDescent="0.2">
      <c r="A11" s="504">
        <v>21</v>
      </c>
      <c r="B11" s="532">
        <f t="shared" si="1"/>
        <v>0</v>
      </c>
      <c r="C11" s="533">
        <f t="shared" si="2"/>
        <v>0</v>
      </c>
      <c r="D11" s="531">
        <v>1502</v>
      </c>
      <c r="E11" s="518" t="str">
        <f>RIGHT('1500'!$AT$2,2)</f>
        <v>19</v>
      </c>
      <c r="F11" s="513" t="str">
        <f>'1502'!AJ18</f>
        <v>01L</v>
      </c>
      <c r="G11" s="490" t="str">
        <f>IF( '1502'!AN18+'1502'!AY18 = 0, "", '1502'!AN18+'1502'!AY18)</f>
        <v/>
      </c>
      <c r="H11" s="513" t="s">
        <v>1119</v>
      </c>
      <c r="I11" s="513"/>
      <c r="J11" s="513"/>
      <c r="K11" s="504"/>
      <c r="L11" s="513"/>
      <c r="M11" s="504"/>
      <c r="N11" s="513"/>
      <c r="O11" s="504"/>
      <c r="P11" s="513"/>
      <c r="Q11" s="504"/>
      <c r="R11" s="513"/>
      <c r="S11" s="504"/>
      <c r="T11" s="513"/>
      <c r="U11" s="504"/>
      <c r="V11" s="513"/>
      <c r="W11" s="526">
        <f t="shared" si="0"/>
        <v>0</v>
      </c>
      <c r="X11" s="504"/>
      <c r="Y11" s="513"/>
    </row>
    <row r="12" spans="1:25" x14ac:dyDescent="0.2">
      <c r="A12" s="504">
        <v>21</v>
      </c>
      <c r="B12" s="532">
        <f t="shared" si="1"/>
        <v>0</v>
      </c>
      <c r="C12" s="533">
        <f t="shared" si="2"/>
        <v>0</v>
      </c>
      <c r="D12" s="531">
        <v>1502</v>
      </c>
      <c r="E12" s="518" t="str">
        <f>RIGHT('1500'!$AT$2,2)</f>
        <v>19</v>
      </c>
      <c r="F12" s="513" t="str">
        <f>'1502'!AJ19</f>
        <v>01M</v>
      </c>
      <c r="G12" s="490" t="str">
        <f>IF( '1502'!AN19+'1502'!AY19 = 0, "", '1502'!AN19+'1502'!AY19)</f>
        <v/>
      </c>
      <c r="H12" s="513" t="s">
        <v>1120</v>
      </c>
      <c r="I12" s="513"/>
      <c r="J12" s="513"/>
      <c r="K12" s="504"/>
      <c r="L12" s="513"/>
      <c r="M12" s="504"/>
      <c r="N12" s="513"/>
      <c r="O12" s="504"/>
      <c r="P12" s="513"/>
      <c r="Q12" s="504"/>
      <c r="R12" s="513"/>
      <c r="S12" s="504"/>
      <c r="T12" s="513"/>
      <c r="U12" s="504"/>
      <c r="V12" s="513"/>
      <c r="W12" s="526">
        <f t="shared" si="0"/>
        <v>0</v>
      </c>
      <c r="X12" s="504"/>
      <c r="Y12" s="513"/>
    </row>
    <row r="13" spans="1:25" x14ac:dyDescent="0.2">
      <c r="A13" s="504">
        <v>21</v>
      </c>
      <c r="B13" s="532">
        <f t="shared" si="1"/>
        <v>0</v>
      </c>
      <c r="C13" s="533">
        <f t="shared" si="2"/>
        <v>0</v>
      </c>
      <c r="D13" s="531">
        <v>1502</v>
      </c>
      <c r="E13" s="518" t="str">
        <f>RIGHT('1500'!$AT$2,2)</f>
        <v>19</v>
      </c>
      <c r="F13" s="513" t="str">
        <f>'1502'!AJ22</f>
        <v>02L</v>
      </c>
      <c r="G13" s="490" t="str">
        <f>IF( '1502'!AN22+'1502'!AY22 = 0, "", '1502'!AN22+'1502'!AY22)</f>
        <v/>
      </c>
      <c r="H13" s="513" t="s">
        <v>2864</v>
      </c>
      <c r="I13" s="513"/>
      <c r="J13" s="513"/>
      <c r="K13" s="504"/>
      <c r="L13" s="513"/>
      <c r="M13" s="504"/>
      <c r="N13" s="513"/>
      <c r="O13" s="504"/>
      <c r="P13" s="513"/>
      <c r="Q13" s="504"/>
      <c r="R13" s="513"/>
      <c r="S13" s="504"/>
      <c r="T13" s="513"/>
      <c r="U13" s="504"/>
      <c r="V13" s="513"/>
      <c r="W13" s="526">
        <f t="shared" si="0"/>
        <v>0</v>
      </c>
      <c r="X13" s="504"/>
      <c r="Y13" s="513"/>
    </row>
    <row r="14" spans="1:25" x14ac:dyDescent="0.2">
      <c r="A14" s="504">
        <v>21</v>
      </c>
      <c r="B14" s="532">
        <f t="shared" si="1"/>
        <v>0</v>
      </c>
      <c r="C14" s="533">
        <f t="shared" si="2"/>
        <v>0</v>
      </c>
      <c r="D14" s="531">
        <v>1502</v>
      </c>
      <c r="E14" s="518" t="str">
        <f>RIGHT('1500'!$AT$2,2)</f>
        <v>19</v>
      </c>
      <c r="F14" s="513" t="str">
        <f>'1502'!AJ23</f>
        <v>02M</v>
      </c>
      <c r="G14" s="490" t="str">
        <f>IF( '1502'!AN23+'1502'!AY23 = 0, "", '1502'!AN23+'1502'!AY23)</f>
        <v/>
      </c>
      <c r="H14" s="513" t="s">
        <v>2865</v>
      </c>
      <c r="I14" s="513"/>
      <c r="J14" s="513"/>
      <c r="K14" s="504"/>
      <c r="L14" s="513"/>
      <c r="M14" s="504"/>
      <c r="N14" s="513"/>
      <c r="O14" s="504"/>
      <c r="P14" s="513"/>
      <c r="Q14" s="504"/>
      <c r="R14" s="513"/>
      <c r="S14" s="504"/>
      <c r="T14" s="513"/>
      <c r="U14" s="504"/>
      <c r="V14" s="513"/>
      <c r="W14" s="526">
        <f t="shared" si="0"/>
        <v>0</v>
      </c>
      <c r="X14" s="504"/>
      <c r="Y14" s="513"/>
    </row>
    <row r="15" spans="1:25" x14ac:dyDescent="0.2">
      <c r="A15" s="504">
        <v>21</v>
      </c>
      <c r="B15" s="532">
        <f t="shared" si="1"/>
        <v>0</v>
      </c>
      <c r="C15" s="533">
        <f t="shared" si="2"/>
        <v>0</v>
      </c>
      <c r="D15" s="531">
        <v>1502</v>
      </c>
      <c r="E15" s="518" t="str">
        <f>RIGHT('1500'!$AT$2,2)</f>
        <v>19</v>
      </c>
      <c r="F15" s="513" t="s">
        <v>843</v>
      </c>
      <c r="G15" s="490" t="str">
        <f>IF( '1502'!AN24+'1502'!AY24 = 0, "", '1502'!AN24+'1502'!AY24)</f>
        <v/>
      </c>
      <c r="H15" s="513" t="s">
        <v>2866</v>
      </c>
      <c r="I15" s="513"/>
      <c r="J15" s="513"/>
      <c r="K15" s="504"/>
      <c r="L15" s="513"/>
      <c r="M15" s="504"/>
      <c r="N15" s="513"/>
      <c r="O15" s="504"/>
      <c r="P15" s="513"/>
      <c r="Q15" s="504"/>
      <c r="R15" s="513"/>
      <c r="S15" s="504"/>
      <c r="T15" s="513"/>
      <c r="U15" s="504"/>
      <c r="V15" s="513"/>
      <c r="W15" s="526"/>
      <c r="X15" s="504"/>
      <c r="Y15" s="513"/>
    </row>
    <row r="16" spans="1:25" x14ac:dyDescent="0.2">
      <c r="A16" s="504">
        <v>21</v>
      </c>
      <c r="B16" s="532">
        <f t="shared" si="1"/>
        <v>0</v>
      </c>
      <c r="C16" s="533">
        <f t="shared" si="2"/>
        <v>0</v>
      </c>
      <c r="D16" s="531">
        <v>1502</v>
      </c>
      <c r="E16" s="518" t="str">
        <f>RIGHT('1500'!$AT$2,2)</f>
        <v>19</v>
      </c>
      <c r="F16" s="513" t="str">
        <f>'1502'!AJ26</f>
        <v>01H</v>
      </c>
      <c r="G16" s="490" t="str">
        <f>IF( '1502'!AN26+'1502'!AY26 = 0, "", '1502'!AN26+'1502'!AY26)</f>
        <v/>
      </c>
      <c r="H16" s="513" t="s">
        <v>1124</v>
      </c>
      <c r="I16" s="513"/>
      <c r="J16" s="513"/>
      <c r="K16" s="504"/>
      <c r="L16" s="513"/>
      <c r="M16" s="504"/>
      <c r="N16" s="513"/>
      <c r="O16" s="504"/>
      <c r="P16" s="513"/>
      <c r="Q16" s="504"/>
      <c r="R16" s="513"/>
      <c r="S16" s="504"/>
      <c r="T16" s="513"/>
      <c r="U16" s="504"/>
      <c r="V16" s="513"/>
      <c r="W16" s="526">
        <f t="shared" ref="W16:W47" si="3">SUM(G16:U16)</f>
        <v>0</v>
      </c>
      <c r="X16" s="504"/>
      <c r="Y16" s="513"/>
    </row>
    <row r="17" spans="1:25" x14ac:dyDescent="0.2">
      <c r="A17" s="504">
        <v>21</v>
      </c>
      <c r="B17" s="532">
        <f t="shared" si="1"/>
        <v>0</v>
      </c>
      <c r="C17" s="533">
        <f t="shared" si="2"/>
        <v>0</v>
      </c>
      <c r="D17" s="531">
        <v>1502</v>
      </c>
      <c r="E17" s="518" t="str">
        <f>RIGHT('1500'!$AT$2,2)</f>
        <v>19</v>
      </c>
      <c r="F17" s="513" t="str">
        <f>'1502'!AJ31</f>
        <v>02H</v>
      </c>
      <c r="G17" s="490" t="str">
        <f>IF( '1502'!AN31+'1502'!AY31 = 0, "", '1502'!AN31+'1502'!AY31)</f>
        <v/>
      </c>
      <c r="H17" s="513" t="s">
        <v>1125</v>
      </c>
      <c r="I17" s="513"/>
      <c r="J17" s="513"/>
      <c r="K17" s="504"/>
      <c r="L17" s="513"/>
      <c r="M17" s="504"/>
      <c r="N17" s="513"/>
      <c r="O17" s="504"/>
      <c r="P17" s="513"/>
      <c r="Q17" s="504"/>
      <c r="R17" s="513"/>
      <c r="S17" s="504"/>
      <c r="T17" s="513"/>
      <c r="U17" s="504"/>
      <c r="V17" s="513"/>
      <c r="W17" s="526">
        <f t="shared" si="3"/>
        <v>0</v>
      </c>
      <c r="X17" s="504"/>
      <c r="Y17" s="513"/>
    </row>
    <row r="18" spans="1:25" x14ac:dyDescent="0.2">
      <c r="A18" s="504">
        <v>21</v>
      </c>
      <c r="B18" s="532">
        <f t="shared" si="1"/>
        <v>0</v>
      </c>
      <c r="C18" s="533">
        <f t="shared" si="2"/>
        <v>0</v>
      </c>
      <c r="D18" s="531">
        <v>1502</v>
      </c>
      <c r="E18" s="518" t="str">
        <f>RIGHT('1500'!$AT$2,2)</f>
        <v>19</v>
      </c>
      <c r="F18" s="513" t="str">
        <f>'1502'!AJ32</f>
        <v>02J</v>
      </c>
      <c r="G18" s="490" t="str">
        <f>IF( '1502'!AN32+'1502'!AY32 = 0, "", '1502'!AN32+'1502'!AY32)</f>
        <v/>
      </c>
      <c r="H18" s="513" t="s">
        <v>1126</v>
      </c>
      <c r="I18" s="513"/>
      <c r="J18" s="513"/>
      <c r="K18" s="504"/>
      <c r="L18" s="513"/>
      <c r="M18" s="504"/>
      <c r="N18" s="513"/>
      <c r="O18" s="504"/>
      <c r="P18" s="513"/>
      <c r="Q18" s="504"/>
      <c r="R18" s="513"/>
      <c r="S18" s="504"/>
      <c r="T18" s="513"/>
      <c r="U18" s="504"/>
      <c r="V18" s="513"/>
      <c r="W18" s="526">
        <f t="shared" si="3"/>
        <v>0</v>
      </c>
      <c r="X18" s="504"/>
      <c r="Y18" s="513"/>
    </row>
    <row r="19" spans="1:25" x14ac:dyDescent="0.2">
      <c r="A19" s="504">
        <v>21</v>
      </c>
      <c r="B19" s="532">
        <f t="shared" si="1"/>
        <v>0</v>
      </c>
      <c r="C19" s="533">
        <f t="shared" si="2"/>
        <v>0</v>
      </c>
      <c r="D19" s="531">
        <v>1502</v>
      </c>
      <c r="E19" s="518" t="str">
        <f>RIGHT('1500'!$AT$2,2)</f>
        <v>19</v>
      </c>
      <c r="F19" s="513" t="str">
        <f>'1502'!AJ35</f>
        <v>02A</v>
      </c>
      <c r="G19" s="490" t="str">
        <f>IF( '1502'!AN35+'1502'!AY35 = 0, "", '1502'!AN35+'1502'!AY35)</f>
        <v/>
      </c>
      <c r="H19" s="513" t="s">
        <v>1127</v>
      </c>
      <c r="I19" s="513"/>
      <c r="J19" s="513"/>
      <c r="K19" s="504"/>
      <c r="L19" s="513"/>
      <c r="M19" s="504"/>
      <c r="N19" s="513"/>
      <c r="O19" s="504"/>
      <c r="P19" s="513"/>
      <c r="Q19" s="504"/>
      <c r="R19" s="513"/>
      <c r="S19" s="504"/>
      <c r="T19" s="513"/>
      <c r="U19" s="504"/>
      <c r="V19" s="513"/>
      <c r="W19" s="526">
        <f t="shared" si="3"/>
        <v>0</v>
      </c>
      <c r="X19" s="504"/>
      <c r="Y19" s="513"/>
    </row>
    <row r="20" spans="1:25" x14ac:dyDescent="0.2">
      <c r="A20" s="504">
        <v>21</v>
      </c>
      <c r="B20" s="532">
        <f t="shared" si="1"/>
        <v>0</v>
      </c>
      <c r="C20" s="533">
        <f t="shared" si="2"/>
        <v>0</v>
      </c>
      <c r="D20" s="531">
        <v>1502</v>
      </c>
      <c r="E20" s="518" t="str">
        <f>RIGHT('1500'!$AT$2,2)</f>
        <v>19</v>
      </c>
      <c r="F20" s="513" t="str">
        <f>'1502'!AJ36</f>
        <v>02B</v>
      </c>
      <c r="G20" s="490" t="str">
        <f>IF( '1502'!AN36+'1502'!AY36 = 0, "", '1502'!AN36+'1502'!AY36)</f>
        <v/>
      </c>
      <c r="H20" s="513" t="s">
        <v>1128</v>
      </c>
      <c r="I20" s="513"/>
      <c r="J20" s="513"/>
      <c r="K20" s="504"/>
      <c r="L20" s="513"/>
      <c r="M20" s="504"/>
      <c r="N20" s="513"/>
      <c r="O20" s="504"/>
      <c r="P20" s="513"/>
      <c r="Q20" s="504"/>
      <c r="R20" s="513"/>
      <c r="S20" s="504"/>
      <c r="T20" s="513"/>
      <c r="U20" s="504"/>
      <c r="V20" s="513"/>
      <c r="W20" s="526">
        <f t="shared" si="3"/>
        <v>0</v>
      </c>
      <c r="X20" s="504"/>
      <c r="Y20" s="513"/>
    </row>
    <row r="21" spans="1:25" x14ac:dyDescent="0.2">
      <c r="A21" s="504">
        <v>21</v>
      </c>
      <c r="B21" s="532">
        <f t="shared" si="1"/>
        <v>0</v>
      </c>
      <c r="C21" s="533">
        <f t="shared" si="2"/>
        <v>0</v>
      </c>
      <c r="D21" s="531">
        <v>1502</v>
      </c>
      <c r="E21" s="518" t="str">
        <f>RIGHT('1500'!$AT$2,2)</f>
        <v>19</v>
      </c>
      <c r="F21" s="513" t="str">
        <f>'1502'!AJ37</f>
        <v>02C</v>
      </c>
      <c r="G21" s="490" t="str">
        <f>IF( '1502'!AN37+'1502'!AY37 = 0, "", '1502'!AN37+'1502'!AY37)</f>
        <v/>
      </c>
      <c r="H21" s="513" t="s">
        <v>1129</v>
      </c>
      <c r="I21" s="513"/>
      <c r="J21" s="513"/>
      <c r="K21" s="504"/>
      <c r="L21" s="513"/>
      <c r="M21" s="504"/>
      <c r="N21" s="513"/>
      <c r="O21" s="504"/>
      <c r="P21" s="513"/>
      <c r="Q21" s="504"/>
      <c r="R21" s="513"/>
      <c r="S21" s="504"/>
      <c r="T21" s="513"/>
      <c r="U21" s="504"/>
      <c r="V21" s="513"/>
      <c r="W21" s="526">
        <f t="shared" si="3"/>
        <v>0</v>
      </c>
      <c r="X21" s="504"/>
      <c r="Y21" s="513"/>
    </row>
    <row r="22" spans="1:25" x14ac:dyDescent="0.2">
      <c r="A22" s="504">
        <v>21</v>
      </c>
      <c r="B22" s="532">
        <f t="shared" si="1"/>
        <v>0</v>
      </c>
      <c r="C22" s="533">
        <f t="shared" si="2"/>
        <v>0</v>
      </c>
      <c r="D22" s="531">
        <v>1502</v>
      </c>
      <c r="E22" s="518" t="str">
        <f>RIGHT('1500'!$AT$2,2)</f>
        <v>19</v>
      </c>
      <c r="F22" s="513" t="str">
        <f>'1502'!AJ40</f>
        <v>02F</v>
      </c>
      <c r="G22" s="490" t="str">
        <f>IF( '1502'!AN40+'1502'!AY40 = 0, "", '1502'!AN40+'1502'!AY40)</f>
        <v/>
      </c>
      <c r="H22" s="514" t="s">
        <v>2896</v>
      </c>
      <c r="I22" s="513"/>
      <c r="J22" s="513"/>
      <c r="K22" s="504"/>
      <c r="L22" s="513"/>
      <c r="M22" s="504"/>
      <c r="N22" s="513"/>
      <c r="O22" s="504"/>
      <c r="P22" s="513"/>
      <c r="Q22" s="504"/>
      <c r="R22" s="513"/>
      <c r="S22" s="504"/>
      <c r="T22" s="513"/>
      <c r="U22" s="504"/>
      <c r="V22" s="513"/>
      <c r="W22" s="526">
        <f t="shared" si="3"/>
        <v>0</v>
      </c>
      <c r="X22" s="504"/>
      <c r="Y22" s="513"/>
    </row>
    <row r="23" spans="1:25" x14ac:dyDescent="0.2">
      <c r="A23" s="504">
        <v>21</v>
      </c>
      <c r="B23" s="532">
        <f t="shared" si="1"/>
        <v>0</v>
      </c>
      <c r="C23" s="533">
        <f t="shared" si="2"/>
        <v>0</v>
      </c>
      <c r="D23" s="531">
        <v>1502</v>
      </c>
      <c r="E23" s="518" t="str">
        <f>RIGHT('1500'!$AT$2,2)</f>
        <v>19</v>
      </c>
      <c r="F23" s="513" t="str">
        <f>'1502'!AJ41</f>
        <v>02G</v>
      </c>
      <c r="G23" s="490" t="str">
        <f>IF( '1502'!AN41+'1502'!AY41 = 0, "", '1502'!AN41+'1502'!AY41)</f>
        <v/>
      </c>
      <c r="H23" s="514" t="s">
        <v>2897</v>
      </c>
      <c r="I23" s="513"/>
      <c r="J23" s="513"/>
      <c r="K23" s="504"/>
      <c r="L23" s="513"/>
      <c r="M23" s="504"/>
      <c r="N23" s="513"/>
      <c r="O23" s="504"/>
      <c r="P23" s="513"/>
      <c r="Q23" s="504"/>
      <c r="R23" s="513"/>
      <c r="S23" s="504"/>
      <c r="T23" s="513"/>
      <c r="U23" s="504"/>
      <c r="V23" s="513"/>
      <c r="W23" s="526">
        <f t="shared" si="3"/>
        <v>0</v>
      </c>
      <c r="X23" s="504"/>
      <c r="Y23" s="513"/>
    </row>
    <row r="24" spans="1:25" x14ac:dyDescent="0.2">
      <c r="A24" s="504">
        <v>21</v>
      </c>
      <c r="B24" s="532">
        <f t="shared" si="1"/>
        <v>0</v>
      </c>
      <c r="C24" s="533">
        <f t="shared" si="2"/>
        <v>0</v>
      </c>
      <c r="D24" s="531">
        <v>1502</v>
      </c>
      <c r="E24" s="518" t="str">
        <f>RIGHT('1500'!$AT$2,2)</f>
        <v>19</v>
      </c>
      <c r="F24" s="513" t="str">
        <f>'1502'!AJ45</f>
        <v>03A</v>
      </c>
      <c r="G24" s="490" t="str">
        <f>IF( '1502'!AN45+'1502'!AY45 = 0, "", '1502'!AN45+'1502'!AY45)</f>
        <v/>
      </c>
      <c r="H24" s="513" t="s">
        <v>1131</v>
      </c>
      <c r="I24" s="513"/>
      <c r="J24" s="513"/>
      <c r="K24" s="504"/>
      <c r="L24" s="513"/>
      <c r="M24" s="504"/>
      <c r="N24" s="513"/>
      <c r="O24" s="504"/>
      <c r="P24" s="513"/>
      <c r="Q24" s="504"/>
      <c r="R24" s="513"/>
      <c r="S24" s="504"/>
      <c r="T24" s="513"/>
      <c r="U24" s="504"/>
      <c r="V24" s="513"/>
      <c r="W24" s="526">
        <f t="shared" si="3"/>
        <v>0</v>
      </c>
      <c r="X24" s="504"/>
      <c r="Y24" s="513"/>
    </row>
    <row r="25" spans="1:25" x14ac:dyDescent="0.2">
      <c r="A25" s="504">
        <v>21</v>
      </c>
      <c r="B25" s="532">
        <f t="shared" si="1"/>
        <v>0</v>
      </c>
      <c r="C25" s="533">
        <f t="shared" si="2"/>
        <v>0</v>
      </c>
      <c r="D25" s="531">
        <v>1502</v>
      </c>
      <c r="E25" s="518" t="str">
        <f>RIGHT('1500'!$AT$2,2)</f>
        <v>19</v>
      </c>
      <c r="F25" s="513" t="str">
        <f>'1502'!AJ47</f>
        <v>03B</v>
      </c>
      <c r="G25" s="490" t="str">
        <f>IF( '1502'!AN47+'1502'!AY47 = 0, "", '1502'!AN47+'1502'!AY47)</f>
        <v/>
      </c>
      <c r="H25" s="513" t="s">
        <v>1132</v>
      </c>
      <c r="I25" s="513"/>
      <c r="J25" s="513"/>
      <c r="K25" s="504"/>
      <c r="L25" s="513"/>
      <c r="M25" s="504"/>
      <c r="N25" s="513"/>
      <c r="O25" s="504"/>
      <c r="P25" s="513"/>
      <c r="Q25" s="504"/>
      <c r="R25" s="513"/>
      <c r="S25" s="504"/>
      <c r="T25" s="513"/>
      <c r="U25" s="504"/>
      <c r="V25" s="513"/>
      <c r="W25" s="526">
        <f t="shared" si="3"/>
        <v>0</v>
      </c>
      <c r="X25" s="504"/>
      <c r="Y25" s="513"/>
    </row>
    <row r="26" spans="1:25" x14ac:dyDescent="0.2">
      <c r="A26" s="504">
        <v>21</v>
      </c>
      <c r="B26" s="532">
        <f t="shared" si="1"/>
        <v>0</v>
      </c>
      <c r="C26" s="533">
        <f t="shared" si="2"/>
        <v>0</v>
      </c>
      <c r="D26" s="531">
        <v>1502</v>
      </c>
      <c r="E26" s="518" t="str">
        <f>RIGHT('1500'!$AT$2,2)</f>
        <v>19</v>
      </c>
      <c r="F26" s="513" t="str">
        <f>'1502'!AJ50</f>
        <v>03C</v>
      </c>
      <c r="G26" s="490" t="str">
        <f>IF( '1502'!AN50+'1502'!AY50 = 0, "", '1502'!AN50+'1502'!AY50)</f>
        <v/>
      </c>
      <c r="H26" s="513" t="s">
        <v>1133</v>
      </c>
      <c r="I26" s="513"/>
      <c r="J26" s="513"/>
      <c r="K26" s="504"/>
      <c r="L26" s="513"/>
      <c r="M26" s="504"/>
      <c r="N26" s="513"/>
      <c r="O26" s="504"/>
      <c r="P26" s="513"/>
      <c r="Q26" s="504"/>
      <c r="R26" s="513"/>
      <c r="S26" s="504"/>
      <c r="T26" s="513"/>
      <c r="U26" s="504"/>
      <c r="V26" s="513"/>
      <c r="W26" s="526">
        <f t="shared" si="3"/>
        <v>0</v>
      </c>
      <c r="X26" s="504"/>
      <c r="Y26" s="513"/>
    </row>
    <row r="27" spans="1:25" x14ac:dyDescent="0.2">
      <c r="A27" s="504">
        <v>21</v>
      </c>
      <c r="B27" s="532">
        <f t="shared" si="1"/>
        <v>0</v>
      </c>
      <c r="C27" s="533">
        <f t="shared" si="2"/>
        <v>0</v>
      </c>
      <c r="D27" s="531">
        <v>1502</v>
      </c>
      <c r="E27" s="518" t="str">
        <f>RIGHT('1500'!$AT$2,2)</f>
        <v>19</v>
      </c>
      <c r="F27" s="513" t="str">
        <f>'1502'!AJ51</f>
        <v>03D</v>
      </c>
      <c r="G27" s="490" t="str">
        <f>IF( '1502'!AN51+'1502'!AY51 = 0, "", '1502'!AN51+'1502'!AY51)</f>
        <v/>
      </c>
      <c r="H27" s="513" t="s">
        <v>1134</v>
      </c>
      <c r="I27" s="513"/>
      <c r="J27" s="513"/>
      <c r="K27" s="504"/>
      <c r="L27" s="513"/>
      <c r="M27" s="504"/>
      <c r="N27" s="513"/>
      <c r="O27" s="504"/>
      <c r="P27" s="513"/>
      <c r="Q27" s="504"/>
      <c r="R27" s="513"/>
      <c r="S27" s="504"/>
      <c r="T27" s="513"/>
      <c r="U27" s="504"/>
      <c r="V27" s="513"/>
      <c r="W27" s="526">
        <f t="shared" si="3"/>
        <v>0</v>
      </c>
      <c r="X27" s="504"/>
      <c r="Y27" s="513"/>
    </row>
    <row r="28" spans="1:25" x14ac:dyDescent="0.2">
      <c r="A28" s="504">
        <v>21</v>
      </c>
      <c r="B28" s="532">
        <f t="shared" si="1"/>
        <v>0</v>
      </c>
      <c r="C28" s="533">
        <f t="shared" si="2"/>
        <v>0</v>
      </c>
      <c r="D28" s="531">
        <v>1502</v>
      </c>
      <c r="E28" s="518" t="str">
        <f>RIGHT('1500'!$AT$2,2)</f>
        <v>19</v>
      </c>
      <c r="F28" s="513" t="str">
        <f>'1502'!AJ52</f>
        <v>03E</v>
      </c>
      <c r="G28" s="490" t="str">
        <f>IF( '1502'!AN52+'1502'!AY52 = 0, "", '1502'!AN52+'1502'!AY52)</f>
        <v/>
      </c>
      <c r="H28" s="513" t="s">
        <v>1135</v>
      </c>
      <c r="I28" s="513"/>
      <c r="J28" s="513"/>
      <c r="K28" s="504"/>
      <c r="L28" s="513"/>
      <c r="M28" s="504"/>
      <c r="N28" s="513"/>
      <c r="O28" s="504"/>
      <c r="P28" s="513"/>
      <c r="Q28" s="504"/>
      <c r="R28" s="513"/>
      <c r="S28" s="504"/>
      <c r="T28" s="513"/>
      <c r="U28" s="504"/>
      <c r="V28" s="513"/>
      <c r="W28" s="526">
        <f t="shared" si="3"/>
        <v>0</v>
      </c>
      <c r="X28" s="504"/>
      <c r="Y28" s="513"/>
    </row>
    <row r="29" spans="1:25" x14ac:dyDescent="0.2">
      <c r="A29" s="504">
        <v>21</v>
      </c>
      <c r="B29" s="532">
        <f t="shared" si="1"/>
        <v>0</v>
      </c>
      <c r="C29" s="533">
        <f t="shared" si="2"/>
        <v>0</v>
      </c>
      <c r="D29" s="531">
        <v>1502</v>
      </c>
      <c r="E29" s="518" t="str">
        <f>RIGHT('1500'!$AT$2,2)</f>
        <v>19</v>
      </c>
      <c r="F29" s="513" t="str">
        <f>'1502'!AJ53</f>
        <v>03F</v>
      </c>
      <c r="G29" s="490" t="str">
        <f>IF( '1502'!AN53+'1502'!AY53 = 0, "", '1502'!AN53+'1502'!AY53)</f>
        <v/>
      </c>
      <c r="H29" s="513" t="s">
        <v>1136</v>
      </c>
      <c r="I29" s="513"/>
      <c r="J29" s="513"/>
      <c r="K29" s="504"/>
      <c r="L29" s="513"/>
      <c r="M29" s="504"/>
      <c r="N29" s="513"/>
      <c r="O29" s="504"/>
      <c r="P29" s="513"/>
      <c r="Q29" s="504"/>
      <c r="R29" s="513"/>
      <c r="S29" s="504"/>
      <c r="T29" s="513"/>
      <c r="U29" s="504"/>
      <c r="V29" s="513"/>
      <c r="W29" s="526">
        <f t="shared" si="3"/>
        <v>0</v>
      </c>
      <c r="X29" s="504"/>
      <c r="Y29" s="513"/>
    </row>
    <row r="30" spans="1:25" x14ac:dyDescent="0.2">
      <c r="A30" s="504">
        <v>21</v>
      </c>
      <c r="B30" s="532">
        <f t="shared" si="1"/>
        <v>0</v>
      </c>
      <c r="C30" s="533">
        <f t="shared" si="2"/>
        <v>0</v>
      </c>
      <c r="D30" s="531">
        <v>1502</v>
      </c>
      <c r="E30" s="518" t="str">
        <f>RIGHT('1500'!$AT$2,2)</f>
        <v>19</v>
      </c>
      <c r="F30" s="513" t="str">
        <f>'1502'!AJ54</f>
        <v>03G</v>
      </c>
      <c r="G30" s="490" t="str">
        <f>IF( '1502'!AN54+'1502'!AY54 = 0, "", '1502'!AN54+'1502'!AY54)</f>
        <v/>
      </c>
      <c r="H30" s="513" t="s">
        <v>1137</v>
      </c>
      <c r="I30" s="513"/>
      <c r="J30" s="513"/>
      <c r="K30" s="504"/>
      <c r="L30" s="513"/>
      <c r="M30" s="504"/>
      <c r="N30" s="513"/>
      <c r="O30" s="504"/>
      <c r="P30" s="513"/>
      <c r="Q30" s="504"/>
      <c r="R30" s="513"/>
      <c r="S30" s="504"/>
      <c r="T30" s="513"/>
      <c r="U30" s="504"/>
      <c r="V30" s="513"/>
      <c r="W30" s="526">
        <f t="shared" si="3"/>
        <v>0</v>
      </c>
      <c r="X30" s="504"/>
      <c r="Y30" s="513"/>
    </row>
    <row r="31" spans="1:25" x14ac:dyDescent="0.2">
      <c r="A31" s="504">
        <v>21</v>
      </c>
      <c r="B31" s="532">
        <f t="shared" si="1"/>
        <v>0</v>
      </c>
      <c r="C31" s="533">
        <f t="shared" si="2"/>
        <v>0</v>
      </c>
      <c r="D31" s="531">
        <v>1502</v>
      </c>
      <c r="E31" s="518" t="str">
        <f>RIGHT('1500'!$AT$2,2)</f>
        <v>19</v>
      </c>
      <c r="F31" s="513" t="str">
        <f>'1502'!AJ56</f>
        <v>03H</v>
      </c>
      <c r="G31" s="490" t="str">
        <f>IF( '1502'!AN56+'1502'!AY56 = 0, "", '1502'!AN56+'1502'!AY56)</f>
        <v/>
      </c>
      <c r="H31" s="513" t="s">
        <v>1138</v>
      </c>
      <c r="I31" s="513"/>
      <c r="J31" s="513"/>
      <c r="K31" s="504"/>
      <c r="L31" s="513"/>
      <c r="M31" s="504"/>
      <c r="N31" s="513"/>
      <c r="O31" s="504"/>
      <c r="P31" s="513"/>
      <c r="Q31" s="504"/>
      <c r="R31" s="513"/>
      <c r="S31" s="504"/>
      <c r="T31" s="513"/>
      <c r="U31" s="504"/>
      <c r="V31" s="513"/>
      <c r="W31" s="526">
        <f t="shared" si="3"/>
        <v>0</v>
      </c>
      <c r="X31" s="504"/>
      <c r="Y31" s="513"/>
    </row>
    <row r="32" spans="1:25" x14ac:dyDescent="0.2">
      <c r="A32" s="504">
        <v>21</v>
      </c>
      <c r="B32" s="532">
        <f t="shared" si="1"/>
        <v>0</v>
      </c>
      <c r="C32" s="533">
        <f t="shared" si="2"/>
        <v>0</v>
      </c>
      <c r="D32" s="531">
        <v>1502</v>
      </c>
      <c r="E32" s="518" t="str">
        <f>RIGHT('1500'!$AT$2,2)</f>
        <v>19</v>
      </c>
      <c r="F32" s="513" t="str">
        <f>'1502'!AJ59</f>
        <v>01I</v>
      </c>
      <c r="G32" s="490" t="str">
        <f>IF( '1502'!AN59+'1502'!AY59 = 0, "", '1502'!AN59+'1502'!AY59)</f>
        <v/>
      </c>
      <c r="H32" s="513" t="s">
        <v>1139</v>
      </c>
      <c r="I32" s="513"/>
      <c r="J32" s="513"/>
      <c r="K32" s="504"/>
      <c r="L32" s="513"/>
      <c r="M32" s="504"/>
      <c r="N32" s="513"/>
      <c r="O32" s="504"/>
      <c r="P32" s="513"/>
      <c r="Q32" s="504"/>
      <c r="R32" s="513"/>
      <c r="S32" s="504"/>
      <c r="T32" s="513"/>
      <c r="U32" s="504"/>
      <c r="V32" s="513"/>
      <c r="W32" s="526">
        <f t="shared" si="3"/>
        <v>0</v>
      </c>
      <c r="X32" s="504"/>
      <c r="Y32" s="513"/>
    </row>
    <row r="33" spans="1:25" x14ac:dyDescent="0.2">
      <c r="A33" s="504">
        <v>21</v>
      </c>
      <c r="B33" s="532">
        <f t="shared" si="1"/>
        <v>0</v>
      </c>
      <c r="C33" s="533">
        <f t="shared" si="2"/>
        <v>0</v>
      </c>
      <c r="D33" s="531">
        <v>1502</v>
      </c>
      <c r="E33" s="518" t="str">
        <f>RIGHT('1500'!$AT$2,2)</f>
        <v>19</v>
      </c>
      <c r="F33" s="513" t="str">
        <f>'1502'!AJ61</f>
        <v>03I</v>
      </c>
      <c r="G33" s="490" t="str">
        <f>IF( '1502'!AN61+'1502'!AY61 = 0, "", '1502'!AN61+'1502'!AY61)</f>
        <v/>
      </c>
      <c r="H33" s="514" t="s">
        <v>2898</v>
      </c>
      <c r="I33" s="513"/>
      <c r="J33" s="513"/>
      <c r="K33" s="504"/>
      <c r="L33" s="513"/>
      <c r="M33" s="504"/>
      <c r="N33" s="513"/>
      <c r="O33" s="504"/>
      <c r="P33" s="513"/>
      <c r="Q33" s="504"/>
      <c r="R33" s="513"/>
      <c r="S33" s="504"/>
      <c r="T33" s="513"/>
      <c r="U33" s="504"/>
      <c r="V33" s="513"/>
      <c r="W33" s="526">
        <f t="shared" si="3"/>
        <v>0</v>
      </c>
      <c r="X33" s="504"/>
      <c r="Y33" s="513"/>
    </row>
    <row r="34" spans="1:25" x14ac:dyDescent="0.2">
      <c r="A34" s="504">
        <v>21</v>
      </c>
      <c r="B34" s="532">
        <f t="shared" si="1"/>
        <v>0</v>
      </c>
      <c r="C34" s="533">
        <f t="shared" si="2"/>
        <v>0</v>
      </c>
      <c r="D34" s="531">
        <v>1504</v>
      </c>
      <c r="E34" s="518" t="str">
        <f>RIGHT('1500'!$AT$2,2)</f>
        <v>19</v>
      </c>
      <c r="F34" s="513" t="str">
        <f>'1504'!AI14</f>
        <v>04A</v>
      </c>
      <c r="G34" s="490" t="str">
        <f>IF( '1504'!AN14 = 0, "", '1504'!AN14)</f>
        <v/>
      </c>
      <c r="H34" s="513" t="s">
        <v>1141</v>
      </c>
      <c r="I34" s="490" t="str">
        <f>IF( '1504'!AV14 = 0, "", '1504'!AV14)</f>
        <v/>
      </c>
      <c r="J34" s="513" t="s">
        <v>1734</v>
      </c>
      <c r="K34" s="504"/>
      <c r="L34" s="513"/>
      <c r="M34" s="504"/>
      <c r="N34" s="513"/>
      <c r="O34" s="504"/>
      <c r="P34" s="513"/>
      <c r="Q34" s="504"/>
      <c r="R34" s="513"/>
      <c r="S34" s="504"/>
      <c r="T34" s="513"/>
      <c r="U34" s="504"/>
      <c r="V34" s="513"/>
      <c r="W34" s="526">
        <f t="shared" si="3"/>
        <v>0</v>
      </c>
      <c r="X34" s="504"/>
      <c r="Y34" s="513"/>
    </row>
    <row r="35" spans="1:25" x14ac:dyDescent="0.2">
      <c r="A35" s="504">
        <v>21</v>
      </c>
      <c r="B35" s="532">
        <f t="shared" si="1"/>
        <v>0</v>
      </c>
      <c r="C35" s="533">
        <f t="shared" si="2"/>
        <v>0</v>
      </c>
      <c r="D35" s="531">
        <v>1504</v>
      </c>
      <c r="E35" s="518" t="str">
        <f>RIGHT('1500'!$AT$2,2)</f>
        <v>19</v>
      </c>
      <c r="F35" s="513" t="str">
        <f>'1504'!AI16</f>
        <v>04B</v>
      </c>
      <c r="G35" s="490" t="str">
        <f>IF( '1504'!AN16 = 0, "", '1504'!AN16)</f>
        <v/>
      </c>
      <c r="H35" s="513" t="s">
        <v>1142</v>
      </c>
      <c r="I35" s="490" t="str">
        <f>IF( '1504'!AV16 = 0, "", '1504'!AV16)</f>
        <v/>
      </c>
      <c r="J35" s="513" t="s">
        <v>1735</v>
      </c>
      <c r="K35" s="504"/>
      <c r="L35" s="513"/>
      <c r="M35" s="504"/>
      <c r="N35" s="513"/>
      <c r="O35" s="504"/>
      <c r="P35" s="513"/>
      <c r="Q35" s="504"/>
      <c r="R35" s="513"/>
      <c r="S35" s="504"/>
      <c r="T35" s="513"/>
      <c r="U35" s="504"/>
      <c r="V35" s="513"/>
      <c r="W35" s="526">
        <f t="shared" si="3"/>
        <v>0</v>
      </c>
      <c r="X35" s="504"/>
      <c r="Y35" s="513"/>
    </row>
    <row r="36" spans="1:25" x14ac:dyDescent="0.2">
      <c r="A36" s="504">
        <v>21</v>
      </c>
      <c r="B36" s="532">
        <f t="shared" si="1"/>
        <v>0</v>
      </c>
      <c r="C36" s="533">
        <f t="shared" si="2"/>
        <v>0</v>
      </c>
      <c r="D36" s="531">
        <v>1504</v>
      </c>
      <c r="E36" s="518" t="str">
        <f>RIGHT('1500'!$AT$2,2)</f>
        <v>19</v>
      </c>
      <c r="F36" s="513" t="str">
        <f>'1504'!AI17</f>
        <v>04C</v>
      </c>
      <c r="G36" s="490" t="str">
        <f>IF( '1504'!AN17 = 0, "", '1504'!AN17)</f>
        <v/>
      </c>
      <c r="H36" s="513" t="s">
        <v>1143</v>
      </c>
      <c r="I36" s="490" t="str">
        <f>IF( '1504'!AV17 = 0, "", '1504'!AV17)</f>
        <v/>
      </c>
      <c r="J36" s="513" t="s">
        <v>1166</v>
      </c>
      <c r="K36" s="504"/>
      <c r="L36" s="513"/>
      <c r="M36" s="504"/>
      <c r="N36" s="513"/>
      <c r="O36" s="504"/>
      <c r="P36" s="513"/>
      <c r="Q36" s="504"/>
      <c r="R36" s="513"/>
      <c r="S36" s="504"/>
      <c r="T36" s="513"/>
      <c r="U36" s="504"/>
      <c r="V36" s="513"/>
      <c r="W36" s="526">
        <f t="shared" si="3"/>
        <v>0</v>
      </c>
      <c r="X36" s="504"/>
      <c r="Y36" s="513"/>
    </row>
    <row r="37" spans="1:25" x14ac:dyDescent="0.2">
      <c r="A37" s="504">
        <v>21</v>
      </c>
      <c r="B37" s="532">
        <f t="shared" si="1"/>
        <v>0</v>
      </c>
      <c r="C37" s="533">
        <f t="shared" si="2"/>
        <v>0</v>
      </c>
      <c r="D37" s="531">
        <v>1504</v>
      </c>
      <c r="E37" s="518" t="str">
        <f>RIGHT('1500'!$AT$2,2)</f>
        <v>19</v>
      </c>
      <c r="F37" s="513" t="str">
        <f>'1504'!AI18</f>
        <v>04D</v>
      </c>
      <c r="G37" s="490" t="str">
        <f>IF( '1504'!AN18 = 0, "", '1504'!AN18)</f>
        <v/>
      </c>
      <c r="H37" s="513" t="s">
        <v>1144</v>
      </c>
      <c r="I37" s="490" t="str">
        <f>IF( '1504'!AV18 = 0, "", '1504'!AV18)</f>
        <v/>
      </c>
      <c r="J37" s="513" t="s">
        <v>1167</v>
      </c>
      <c r="K37" s="504"/>
      <c r="L37" s="513"/>
      <c r="M37" s="504"/>
      <c r="N37" s="513"/>
      <c r="O37" s="504"/>
      <c r="P37" s="513"/>
      <c r="Q37" s="504"/>
      <c r="R37" s="513"/>
      <c r="S37" s="504"/>
      <c r="T37" s="513"/>
      <c r="U37" s="504"/>
      <c r="V37" s="513"/>
      <c r="W37" s="526">
        <f t="shared" si="3"/>
        <v>0</v>
      </c>
      <c r="X37" s="504"/>
      <c r="Y37" s="513"/>
    </row>
    <row r="38" spans="1:25" x14ac:dyDescent="0.2">
      <c r="A38" s="504">
        <v>21</v>
      </c>
      <c r="B38" s="532">
        <f t="shared" si="1"/>
        <v>0</v>
      </c>
      <c r="C38" s="533">
        <f t="shared" si="2"/>
        <v>0</v>
      </c>
      <c r="D38" s="531">
        <v>1504</v>
      </c>
      <c r="E38" s="518" t="str">
        <f>RIGHT('1500'!$AT$2,2)</f>
        <v>19</v>
      </c>
      <c r="F38" s="513" t="str">
        <f>'1504'!AI19</f>
        <v>04E</v>
      </c>
      <c r="G38" s="490" t="str">
        <f>IF( '1504'!AN19 = 0, "", '1504'!AN19)</f>
        <v/>
      </c>
      <c r="H38" s="513" t="s">
        <v>1145</v>
      </c>
      <c r="I38" s="490" t="str">
        <f>IF( '1504'!AV19 = 0, "", '1504'!AV19)</f>
        <v/>
      </c>
      <c r="J38" s="513" t="s">
        <v>1168</v>
      </c>
      <c r="K38" s="504"/>
      <c r="L38" s="513"/>
      <c r="M38" s="504"/>
      <c r="N38" s="513"/>
      <c r="O38" s="504"/>
      <c r="P38" s="513"/>
      <c r="Q38" s="504"/>
      <c r="R38" s="513"/>
      <c r="S38" s="504"/>
      <c r="T38" s="513"/>
      <c r="U38" s="504"/>
      <c r="V38" s="513"/>
      <c r="W38" s="526">
        <f t="shared" si="3"/>
        <v>0</v>
      </c>
      <c r="X38" s="504"/>
      <c r="Y38" s="513"/>
    </row>
    <row r="39" spans="1:25" x14ac:dyDescent="0.2">
      <c r="A39" s="504">
        <v>21</v>
      </c>
      <c r="B39" s="532">
        <f t="shared" si="1"/>
        <v>0</v>
      </c>
      <c r="C39" s="533">
        <f t="shared" si="2"/>
        <v>0</v>
      </c>
      <c r="D39" s="531">
        <v>1504</v>
      </c>
      <c r="E39" s="518" t="str">
        <f>RIGHT('1500'!$AT$2,2)</f>
        <v>19</v>
      </c>
      <c r="F39" s="513" t="str">
        <f>'1504'!AI20</f>
        <v>04F</v>
      </c>
      <c r="G39" s="490" t="str">
        <f>IF( '1504'!AN20 = 0, "", '1504'!AN20)</f>
        <v/>
      </c>
      <c r="H39" s="513" t="s">
        <v>1146</v>
      </c>
      <c r="I39" s="490" t="str">
        <f>IF( '1504'!AV20 = 0, "", '1504'!AV20)</f>
        <v/>
      </c>
      <c r="J39" s="513" t="s">
        <v>1169</v>
      </c>
      <c r="K39" s="504"/>
      <c r="L39" s="513"/>
      <c r="M39" s="504"/>
      <c r="N39" s="513"/>
      <c r="O39" s="504"/>
      <c r="P39" s="513"/>
      <c r="Q39" s="504"/>
      <c r="R39" s="513"/>
      <c r="S39" s="504"/>
      <c r="T39" s="513"/>
      <c r="U39" s="504"/>
      <c r="V39" s="513"/>
      <c r="W39" s="526">
        <f t="shared" si="3"/>
        <v>0</v>
      </c>
      <c r="X39" s="504"/>
      <c r="Y39" s="513"/>
    </row>
    <row r="40" spans="1:25" x14ac:dyDescent="0.2">
      <c r="A40" s="504">
        <v>21</v>
      </c>
      <c r="B40" s="532">
        <f t="shared" si="1"/>
        <v>0</v>
      </c>
      <c r="C40" s="533">
        <f t="shared" si="2"/>
        <v>0</v>
      </c>
      <c r="D40" s="531">
        <v>1504</v>
      </c>
      <c r="E40" s="518" t="str">
        <f>RIGHT('1500'!$AT$2,2)</f>
        <v>19</v>
      </c>
      <c r="F40" s="513" t="str">
        <f>'1504'!AI21</f>
        <v>04G</v>
      </c>
      <c r="G40" s="490" t="str">
        <f>IF( '1504'!AN21 = 0, "", '1504'!AN21)</f>
        <v/>
      </c>
      <c r="H40" s="513" t="s">
        <v>1147</v>
      </c>
      <c r="I40" s="490" t="str">
        <f>IF( '1504'!AV21 = 0, "", '1504'!AV21)</f>
        <v/>
      </c>
      <c r="J40" s="513" t="s">
        <v>1170</v>
      </c>
      <c r="K40" s="504"/>
      <c r="L40" s="513"/>
      <c r="M40" s="504"/>
      <c r="N40" s="513"/>
      <c r="O40" s="504"/>
      <c r="P40" s="513"/>
      <c r="Q40" s="504"/>
      <c r="R40" s="513"/>
      <c r="S40" s="504"/>
      <c r="T40" s="513"/>
      <c r="U40" s="504"/>
      <c r="V40" s="513"/>
      <c r="W40" s="526">
        <f t="shared" si="3"/>
        <v>0</v>
      </c>
      <c r="X40" s="504"/>
      <c r="Y40" s="513"/>
    </row>
    <row r="41" spans="1:25" x14ac:dyDescent="0.2">
      <c r="A41" s="504">
        <v>21</v>
      </c>
      <c r="B41" s="532">
        <f t="shared" si="1"/>
        <v>0</v>
      </c>
      <c r="C41" s="533">
        <f t="shared" si="2"/>
        <v>0</v>
      </c>
      <c r="D41" s="531">
        <v>1504</v>
      </c>
      <c r="E41" s="518" t="str">
        <f>RIGHT('1500'!$AT$2,2)</f>
        <v>19</v>
      </c>
      <c r="F41" s="513" t="str">
        <f>'1504'!AI25</f>
        <v>04H</v>
      </c>
      <c r="G41" s="490" t="str">
        <f>IF( '1504'!AN25 = 0, "", '1504'!AN25)</f>
        <v/>
      </c>
      <c r="H41" s="513" t="s">
        <v>1148</v>
      </c>
      <c r="I41" s="490" t="str">
        <f>IF( '1504'!AV25 = 0, "", '1504'!AV25)</f>
        <v/>
      </c>
      <c r="J41" s="513" t="s">
        <v>1171</v>
      </c>
      <c r="K41" s="504"/>
      <c r="L41" s="513"/>
      <c r="M41" s="504"/>
      <c r="N41" s="513"/>
      <c r="O41" s="504"/>
      <c r="P41" s="513"/>
      <c r="Q41" s="504"/>
      <c r="R41" s="513"/>
      <c r="S41" s="504"/>
      <c r="T41" s="513"/>
      <c r="U41" s="504"/>
      <c r="V41" s="513"/>
      <c r="W41" s="526">
        <f t="shared" si="3"/>
        <v>0</v>
      </c>
      <c r="X41" s="504"/>
      <c r="Y41" s="513"/>
    </row>
    <row r="42" spans="1:25" x14ac:dyDescent="0.2">
      <c r="A42" s="504">
        <v>21</v>
      </c>
      <c r="B42" s="532">
        <f t="shared" si="1"/>
        <v>0</v>
      </c>
      <c r="C42" s="533">
        <f t="shared" si="2"/>
        <v>0</v>
      </c>
      <c r="D42" s="531">
        <v>1504</v>
      </c>
      <c r="E42" s="518" t="str">
        <f>RIGHT('1500'!$AT$2,2)</f>
        <v>19</v>
      </c>
      <c r="F42" s="513" t="str">
        <f>'1504'!AI26</f>
        <v>04I</v>
      </c>
      <c r="G42" s="490" t="str">
        <f>IF( '1504'!AN26 = 0, "", '1504'!AN26)</f>
        <v/>
      </c>
      <c r="H42" s="513" t="s">
        <v>1149</v>
      </c>
      <c r="I42" s="490" t="str">
        <f>IF( '1504'!AV26 = 0, "", '1504'!AV26)</f>
        <v/>
      </c>
      <c r="J42" s="513" t="s">
        <v>1172</v>
      </c>
      <c r="K42" s="504"/>
      <c r="L42" s="513"/>
      <c r="M42" s="504"/>
      <c r="N42" s="513"/>
      <c r="O42" s="504"/>
      <c r="P42" s="513"/>
      <c r="Q42" s="504"/>
      <c r="R42" s="513"/>
      <c r="S42" s="504"/>
      <c r="T42" s="513"/>
      <c r="U42" s="504"/>
      <c r="V42" s="513"/>
      <c r="W42" s="526">
        <f t="shared" si="3"/>
        <v>0</v>
      </c>
      <c r="X42" s="504"/>
      <c r="Y42" s="513"/>
    </row>
    <row r="43" spans="1:25" x14ac:dyDescent="0.2">
      <c r="A43" s="504">
        <v>21</v>
      </c>
      <c r="B43" s="532">
        <f t="shared" si="1"/>
        <v>0</v>
      </c>
      <c r="C43" s="533">
        <f t="shared" si="2"/>
        <v>0</v>
      </c>
      <c r="D43" s="531">
        <v>1504</v>
      </c>
      <c r="E43" s="518" t="str">
        <f>RIGHT('1500'!$AT$2,2)</f>
        <v>19</v>
      </c>
      <c r="F43" s="513" t="str">
        <f>'1504'!AI27</f>
        <v>04J</v>
      </c>
      <c r="G43" s="490" t="str">
        <f>IF( '1504'!AN27 = 0, "", '1504'!AN27)</f>
        <v/>
      </c>
      <c r="H43" s="513" t="s">
        <v>1150</v>
      </c>
      <c r="I43" s="490" t="str">
        <f>IF( '1504'!AV27 = 0, "", '1504'!AV27)</f>
        <v/>
      </c>
      <c r="J43" s="513" t="s">
        <v>1173</v>
      </c>
      <c r="K43" s="504"/>
      <c r="L43" s="513"/>
      <c r="M43" s="504"/>
      <c r="N43" s="513"/>
      <c r="O43" s="504"/>
      <c r="P43" s="513"/>
      <c r="Q43" s="504"/>
      <c r="R43" s="513"/>
      <c r="S43" s="504"/>
      <c r="T43" s="513"/>
      <c r="U43" s="504"/>
      <c r="V43" s="513"/>
      <c r="W43" s="526">
        <f t="shared" si="3"/>
        <v>0</v>
      </c>
      <c r="X43" s="504"/>
      <c r="Y43" s="513"/>
    </row>
    <row r="44" spans="1:25" x14ac:dyDescent="0.2">
      <c r="A44" s="504">
        <v>21</v>
      </c>
      <c r="B44" s="532">
        <f t="shared" si="1"/>
        <v>0</v>
      </c>
      <c r="C44" s="533">
        <f t="shared" si="2"/>
        <v>0</v>
      </c>
      <c r="D44" s="531">
        <v>1504</v>
      </c>
      <c r="E44" s="518" t="str">
        <f>RIGHT('1500'!$AT$2,2)</f>
        <v>19</v>
      </c>
      <c r="F44" s="513" t="str">
        <f>'1504'!AI29</f>
        <v>04K</v>
      </c>
      <c r="G44" s="490" t="str">
        <f>IF( '1504'!AN29 = 0, "", '1504'!AN29)</f>
        <v/>
      </c>
      <c r="H44" s="513" t="s">
        <v>1151</v>
      </c>
      <c r="I44" s="490" t="str">
        <f>IF( '1504'!AV29 = 0, "", '1504'!AV29)</f>
        <v/>
      </c>
      <c r="J44" s="513" t="s">
        <v>1174</v>
      </c>
      <c r="K44" s="504"/>
      <c r="L44" s="513"/>
      <c r="M44" s="504"/>
      <c r="N44" s="513"/>
      <c r="O44" s="504"/>
      <c r="P44" s="513"/>
      <c r="Q44" s="504"/>
      <c r="R44" s="513"/>
      <c r="S44" s="504"/>
      <c r="T44" s="513"/>
      <c r="U44" s="504"/>
      <c r="V44" s="513"/>
      <c r="W44" s="526">
        <f t="shared" si="3"/>
        <v>0</v>
      </c>
      <c r="X44" s="504"/>
      <c r="Y44" s="513"/>
    </row>
    <row r="45" spans="1:25" x14ac:dyDescent="0.2">
      <c r="A45" s="504">
        <v>21</v>
      </c>
      <c r="B45" s="532">
        <f t="shared" si="1"/>
        <v>0</v>
      </c>
      <c r="C45" s="533">
        <f t="shared" si="2"/>
        <v>0</v>
      </c>
      <c r="D45" s="531">
        <v>1504</v>
      </c>
      <c r="E45" s="518" t="str">
        <f>RIGHT('1500'!$AT$2,2)</f>
        <v>19</v>
      </c>
      <c r="F45" s="513" t="str">
        <f>'1504'!AI30</f>
        <v>04L</v>
      </c>
      <c r="G45" s="490" t="str">
        <f>IF( '1504'!AN30 = 0, "", '1504'!AN30)</f>
        <v/>
      </c>
      <c r="H45" s="513" t="s">
        <v>1152</v>
      </c>
      <c r="I45" s="490" t="str">
        <f>IF( '1504'!AV30 = 0, "", '1504'!AV30)</f>
        <v/>
      </c>
      <c r="J45" s="513" t="s">
        <v>1175</v>
      </c>
      <c r="K45" s="504"/>
      <c r="L45" s="513"/>
      <c r="M45" s="504"/>
      <c r="N45" s="513"/>
      <c r="O45" s="504"/>
      <c r="P45" s="513"/>
      <c r="Q45" s="504"/>
      <c r="R45" s="513"/>
      <c r="S45" s="504"/>
      <c r="T45" s="513"/>
      <c r="U45" s="504"/>
      <c r="V45" s="513"/>
      <c r="W45" s="526">
        <f t="shared" si="3"/>
        <v>0</v>
      </c>
      <c r="X45" s="504"/>
      <c r="Y45" s="513"/>
    </row>
    <row r="46" spans="1:25" x14ac:dyDescent="0.2">
      <c r="A46" s="504">
        <v>21</v>
      </c>
      <c r="B46" s="532">
        <f t="shared" si="1"/>
        <v>0</v>
      </c>
      <c r="C46" s="533">
        <f t="shared" si="2"/>
        <v>0</v>
      </c>
      <c r="D46" s="531">
        <v>1504</v>
      </c>
      <c r="E46" s="518" t="str">
        <f>RIGHT('1500'!$AT$2,2)</f>
        <v>19</v>
      </c>
      <c r="F46" s="513" t="str">
        <f>'1504'!AI31</f>
        <v>04M</v>
      </c>
      <c r="G46" s="490" t="str">
        <f>IF( '1504'!AN31 = 0, "", '1504'!AN31)</f>
        <v/>
      </c>
      <c r="H46" s="513" t="s">
        <v>1153</v>
      </c>
      <c r="I46" s="490" t="str">
        <f>IF( '1504'!AV31 = 0, "", '1504'!AV31)</f>
        <v/>
      </c>
      <c r="J46" s="513" t="s">
        <v>1176</v>
      </c>
      <c r="K46" s="504"/>
      <c r="L46" s="513"/>
      <c r="M46" s="504"/>
      <c r="N46" s="513"/>
      <c r="O46" s="504"/>
      <c r="P46" s="513"/>
      <c r="Q46" s="504"/>
      <c r="R46" s="513"/>
      <c r="S46" s="504"/>
      <c r="T46" s="513"/>
      <c r="U46" s="504"/>
      <c r="V46" s="513"/>
      <c r="W46" s="526">
        <f t="shared" si="3"/>
        <v>0</v>
      </c>
      <c r="X46" s="504"/>
      <c r="Y46" s="513"/>
    </row>
    <row r="47" spans="1:25" x14ac:dyDescent="0.2">
      <c r="A47" s="504">
        <v>21</v>
      </c>
      <c r="B47" s="532">
        <f t="shared" si="1"/>
        <v>0</v>
      </c>
      <c r="C47" s="533">
        <f t="shared" si="2"/>
        <v>0</v>
      </c>
      <c r="D47" s="531">
        <v>1504</v>
      </c>
      <c r="E47" s="518" t="str">
        <f>RIGHT('1500'!$AT$2,2)</f>
        <v>19</v>
      </c>
      <c r="F47" s="513" t="str">
        <f>'1504'!AI32</f>
        <v>04N</v>
      </c>
      <c r="G47" s="490" t="str">
        <f>IF( '1504'!AN32 = 0, "", '1504'!AN32)</f>
        <v/>
      </c>
      <c r="H47" s="513" t="s">
        <v>1154</v>
      </c>
      <c r="I47" s="490" t="str">
        <f>IF( '1504'!AV32 = 0, "", '1504'!AV32)</f>
        <v/>
      </c>
      <c r="J47" s="513" t="s">
        <v>1177</v>
      </c>
      <c r="K47" s="504"/>
      <c r="L47" s="513"/>
      <c r="M47" s="504"/>
      <c r="N47" s="513"/>
      <c r="O47" s="504"/>
      <c r="P47" s="513"/>
      <c r="Q47" s="504"/>
      <c r="R47" s="513"/>
      <c r="S47" s="504"/>
      <c r="T47" s="513"/>
      <c r="U47" s="504"/>
      <c r="V47" s="513"/>
      <c r="W47" s="526">
        <f t="shared" si="3"/>
        <v>0</v>
      </c>
      <c r="X47" s="504"/>
      <c r="Y47" s="513"/>
    </row>
    <row r="48" spans="1:25" x14ac:dyDescent="0.2">
      <c r="A48" s="504">
        <v>21</v>
      </c>
      <c r="B48" s="532">
        <f t="shared" si="1"/>
        <v>0</v>
      </c>
      <c r="C48" s="533">
        <f t="shared" si="2"/>
        <v>0</v>
      </c>
      <c r="D48" s="531">
        <v>1504</v>
      </c>
      <c r="E48" s="518" t="str">
        <f>RIGHT('1500'!$AT$2,2)</f>
        <v>19</v>
      </c>
      <c r="F48" s="513" t="str">
        <f>'1504'!AI33</f>
        <v>04P</v>
      </c>
      <c r="G48" s="490" t="str">
        <f>IF( '1504'!AN33 = 0, "", '1504'!AN33)</f>
        <v/>
      </c>
      <c r="H48" s="513" t="s">
        <v>1155</v>
      </c>
      <c r="I48" s="490" t="str">
        <f>IF( '1504'!AV33 = 0, "", '1504'!AV33)</f>
        <v/>
      </c>
      <c r="J48" s="513" t="s">
        <v>1178</v>
      </c>
      <c r="K48" s="504"/>
      <c r="L48" s="513"/>
      <c r="M48" s="504"/>
      <c r="N48" s="513"/>
      <c r="O48" s="504"/>
      <c r="P48" s="513"/>
      <c r="Q48" s="504"/>
      <c r="R48" s="513"/>
      <c r="S48" s="504"/>
      <c r="T48" s="513"/>
      <c r="U48" s="504"/>
      <c r="V48" s="513"/>
      <c r="W48" s="526">
        <f t="shared" ref="W48:W79" si="4">SUM(G48:U48)</f>
        <v>0</v>
      </c>
      <c r="X48" s="504"/>
      <c r="Y48" s="513"/>
    </row>
    <row r="49" spans="1:25" x14ac:dyDescent="0.2">
      <c r="A49" s="504">
        <v>21</v>
      </c>
      <c r="B49" s="532">
        <f t="shared" si="1"/>
        <v>0</v>
      </c>
      <c r="C49" s="533">
        <f t="shared" si="2"/>
        <v>0</v>
      </c>
      <c r="D49" s="531">
        <v>1504</v>
      </c>
      <c r="E49" s="518" t="str">
        <f>RIGHT('1500'!$AT$2,2)</f>
        <v>19</v>
      </c>
      <c r="F49" s="513" t="str">
        <f>'1504'!AI34</f>
        <v>04Q</v>
      </c>
      <c r="G49" s="490" t="str">
        <f>IF( '1504'!AN34 = 0, "", '1504'!AN34)</f>
        <v/>
      </c>
      <c r="H49" s="513" t="s">
        <v>1156</v>
      </c>
      <c r="I49" s="490" t="str">
        <f>IF( '1504'!AV34 = 0, "", '1504'!AV34)</f>
        <v/>
      </c>
      <c r="J49" s="513" t="s">
        <v>1179</v>
      </c>
      <c r="K49" s="504"/>
      <c r="L49" s="513"/>
      <c r="M49" s="504"/>
      <c r="N49" s="513"/>
      <c r="O49" s="504"/>
      <c r="P49" s="513"/>
      <c r="Q49" s="504"/>
      <c r="R49" s="513"/>
      <c r="S49" s="504"/>
      <c r="T49" s="513"/>
      <c r="U49" s="504"/>
      <c r="V49" s="513"/>
      <c r="W49" s="526">
        <f t="shared" si="4"/>
        <v>0</v>
      </c>
      <c r="X49" s="504"/>
      <c r="Y49" s="513"/>
    </row>
    <row r="50" spans="1:25" x14ac:dyDescent="0.2">
      <c r="A50" s="504">
        <v>21</v>
      </c>
      <c r="B50" s="532">
        <f t="shared" si="1"/>
        <v>0</v>
      </c>
      <c r="C50" s="533">
        <f t="shared" si="2"/>
        <v>0</v>
      </c>
      <c r="D50" s="531">
        <v>1504</v>
      </c>
      <c r="E50" s="518" t="str">
        <f>RIGHT('1500'!$AT$2,2)</f>
        <v>19</v>
      </c>
      <c r="F50" s="513" t="str">
        <f>'1504'!AI36</f>
        <v>04R</v>
      </c>
      <c r="G50" s="490" t="str">
        <f>IF( '1504'!AN36 = 0, "", '1504'!AN36)</f>
        <v/>
      </c>
      <c r="H50" s="513" t="s">
        <v>1157</v>
      </c>
      <c r="I50" s="490" t="str">
        <f>IF( '1504'!AV36 = 0, "", '1504'!AV36)</f>
        <v/>
      </c>
      <c r="J50" s="513" t="s">
        <v>1180</v>
      </c>
      <c r="K50" s="504"/>
      <c r="L50" s="513"/>
      <c r="M50" s="504"/>
      <c r="N50" s="513"/>
      <c r="O50" s="504"/>
      <c r="P50" s="513"/>
      <c r="Q50" s="504"/>
      <c r="R50" s="513"/>
      <c r="S50" s="504"/>
      <c r="T50" s="513"/>
      <c r="U50" s="504"/>
      <c r="V50" s="513"/>
      <c r="W50" s="526">
        <f t="shared" si="4"/>
        <v>0</v>
      </c>
      <c r="X50" s="504"/>
      <c r="Y50" s="513"/>
    </row>
    <row r="51" spans="1:25" x14ac:dyDescent="0.2">
      <c r="A51" s="504">
        <v>21</v>
      </c>
      <c r="B51" s="532">
        <f t="shared" si="1"/>
        <v>0</v>
      </c>
      <c r="C51" s="533">
        <f t="shared" si="2"/>
        <v>0</v>
      </c>
      <c r="D51" s="531">
        <v>1504</v>
      </c>
      <c r="E51" s="518" t="str">
        <f>RIGHT('1500'!$AT$2,2)</f>
        <v>19</v>
      </c>
      <c r="F51" s="513" t="str">
        <f>'1504'!AI37</f>
        <v>04S</v>
      </c>
      <c r="G51" s="490" t="str">
        <f>IF( '1504'!AN37 = 0, "", '1504'!AN37)</f>
        <v/>
      </c>
      <c r="H51" s="513" t="s">
        <v>1158</v>
      </c>
      <c r="I51" s="490" t="str">
        <f>IF( '1504'!AV37 = 0, "", '1504'!AV37)</f>
        <v/>
      </c>
      <c r="J51" s="513" t="s">
        <v>1181</v>
      </c>
      <c r="K51" s="504"/>
      <c r="L51" s="513"/>
      <c r="M51" s="504"/>
      <c r="N51" s="513"/>
      <c r="O51" s="504"/>
      <c r="P51" s="513"/>
      <c r="Q51" s="504"/>
      <c r="R51" s="513"/>
      <c r="S51" s="504"/>
      <c r="T51" s="513"/>
      <c r="U51" s="504"/>
      <c r="V51" s="513"/>
      <c r="W51" s="526">
        <f t="shared" si="4"/>
        <v>0</v>
      </c>
      <c r="X51" s="504"/>
      <c r="Y51" s="513"/>
    </row>
    <row r="52" spans="1:25" x14ac:dyDescent="0.2">
      <c r="A52" s="504">
        <v>21</v>
      </c>
      <c r="B52" s="532">
        <f t="shared" si="1"/>
        <v>0</v>
      </c>
      <c r="C52" s="533">
        <f t="shared" si="2"/>
        <v>0</v>
      </c>
      <c r="D52" s="531">
        <v>1504</v>
      </c>
      <c r="E52" s="518" t="str">
        <f>RIGHT('1500'!$AT$2,2)</f>
        <v>19</v>
      </c>
      <c r="F52" s="513" t="str">
        <f>'1504'!AQ43</f>
        <v>04T</v>
      </c>
      <c r="G52" s="490" t="str">
        <f>IF( '1504'!AV43 = 0, "", '1504'!AV43)</f>
        <v/>
      </c>
      <c r="H52" s="513" t="s">
        <v>1159</v>
      </c>
      <c r="I52" s="504"/>
      <c r="J52" s="513"/>
      <c r="K52" s="504"/>
      <c r="L52" s="513"/>
      <c r="M52" s="504"/>
      <c r="N52" s="513"/>
      <c r="O52" s="504"/>
      <c r="P52" s="513"/>
      <c r="Q52" s="504"/>
      <c r="R52" s="513"/>
      <c r="S52" s="504"/>
      <c r="T52" s="513"/>
      <c r="U52" s="504"/>
      <c r="V52" s="513"/>
      <c r="W52" s="526">
        <f t="shared" si="4"/>
        <v>0</v>
      </c>
      <c r="X52" s="504"/>
      <c r="Y52" s="513"/>
    </row>
    <row r="53" spans="1:25" x14ac:dyDescent="0.2">
      <c r="A53" s="504">
        <v>21</v>
      </c>
      <c r="B53" s="532">
        <f t="shared" si="1"/>
        <v>0</v>
      </c>
      <c r="C53" s="533">
        <f t="shared" si="2"/>
        <v>0</v>
      </c>
      <c r="D53" s="531">
        <v>1504</v>
      </c>
      <c r="E53" s="518" t="str">
        <f>RIGHT('1500'!$AT$2,2)</f>
        <v>19</v>
      </c>
      <c r="F53" s="513" t="str">
        <f>'1504'!AQ44</f>
        <v>04U</v>
      </c>
      <c r="G53" s="490" t="str">
        <f>IF( '1504'!AV44 = 0, "", '1504'!AV44)</f>
        <v/>
      </c>
      <c r="H53" s="513" t="s">
        <v>1160</v>
      </c>
      <c r="I53" s="504"/>
      <c r="J53" s="513"/>
      <c r="K53" s="504"/>
      <c r="L53" s="513"/>
      <c r="M53" s="504"/>
      <c r="N53" s="513"/>
      <c r="O53" s="504"/>
      <c r="P53" s="513"/>
      <c r="Q53" s="504"/>
      <c r="R53" s="513"/>
      <c r="S53" s="504"/>
      <c r="T53" s="513"/>
      <c r="U53" s="504"/>
      <c r="V53" s="513"/>
      <c r="W53" s="526">
        <f t="shared" si="4"/>
        <v>0</v>
      </c>
      <c r="X53" s="504"/>
      <c r="Y53" s="513"/>
    </row>
    <row r="54" spans="1:25" x14ac:dyDescent="0.2">
      <c r="A54" s="504">
        <v>21</v>
      </c>
      <c r="B54" s="532">
        <f t="shared" si="1"/>
        <v>0</v>
      </c>
      <c r="C54" s="533">
        <f t="shared" si="2"/>
        <v>0</v>
      </c>
      <c r="D54" s="531">
        <v>1504</v>
      </c>
      <c r="E54" s="518" t="str">
        <f>RIGHT('1500'!$AT$2,2)</f>
        <v>19</v>
      </c>
      <c r="F54" s="513" t="str">
        <f>'1504'!AQ48</f>
        <v>04V</v>
      </c>
      <c r="G54" s="490" t="str">
        <f>IF( '1504'!AV48 = 0, "", '1504'!AV48)</f>
        <v/>
      </c>
      <c r="H54" s="513" t="s">
        <v>1161</v>
      </c>
      <c r="I54" s="504"/>
      <c r="J54" s="513"/>
      <c r="K54" s="504"/>
      <c r="L54" s="513"/>
      <c r="M54" s="504"/>
      <c r="N54" s="513"/>
      <c r="O54" s="504"/>
      <c r="P54" s="513"/>
      <c r="Q54" s="504"/>
      <c r="R54" s="513"/>
      <c r="S54" s="504"/>
      <c r="T54" s="513"/>
      <c r="U54" s="504"/>
      <c r="V54" s="513"/>
      <c r="W54" s="526">
        <f t="shared" si="4"/>
        <v>0</v>
      </c>
      <c r="X54" s="504"/>
      <c r="Y54" s="513"/>
    </row>
    <row r="55" spans="1:25" x14ac:dyDescent="0.2">
      <c r="A55" s="504">
        <v>21</v>
      </c>
      <c r="B55" s="532">
        <f t="shared" si="1"/>
        <v>0</v>
      </c>
      <c r="C55" s="533">
        <f t="shared" si="2"/>
        <v>0</v>
      </c>
      <c r="D55" s="531">
        <v>1504</v>
      </c>
      <c r="E55" s="518" t="str">
        <f>RIGHT('1500'!$AT$2,2)</f>
        <v>19</v>
      </c>
      <c r="F55" s="513" t="str">
        <f>'1504'!AQ49</f>
        <v>04W</v>
      </c>
      <c r="G55" s="490" t="str">
        <f>IF( '1504'!AV49 = 0, "", '1504'!AV49)</f>
        <v/>
      </c>
      <c r="H55" s="513" t="s">
        <v>1162</v>
      </c>
      <c r="I55" s="504"/>
      <c r="J55" s="513"/>
      <c r="K55" s="504"/>
      <c r="L55" s="513"/>
      <c r="M55" s="504"/>
      <c r="N55" s="513"/>
      <c r="O55" s="504"/>
      <c r="P55" s="513"/>
      <c r="Q55" s="504"/>
      <c r="R55" s="513"/>
      <c r="S55" s="504"/>
      <c r="T55" s="513"/>
      <c r="U55" s="504"/>
      <c r="V55" s="513"/>
      <c r="W55" s="526">
        <f t="shared" si="4"/>
        <v>0</v>
      </c>
      <c r="X55" s="504"/>
      <c r="Y55" s="513"/>
    </row>
    <row r="56" spans="1:25" x14ac:dyDescent="0.2">
      <c r="A56" s="504">
        <v>21</v>
      </c>
      <c r="B56" s="532">
        <f t="shared" si="1"/>
        <v>0</v>
      </c>
      <c r="C56" s="533">
        <f t="shared" si="2"/>
        <v>0</v>
      </c>
      <c r="D56" s="531">
        <v>1504</v>
      </c>
      <c r="E56" s="518" t="str">
        <f>RIGHT('1500'!$AT$2,2)</f>
        <v>19</v>
      </c>
      <c r="F56" s="513" t="str">
        <f>'1504'!AQ52</f>
        <v>04X</v>
      </c>
      <c r="G56" s="490" t="str">
        <f>IF( '1504'!AV52 = 0, "", '1504'!AV52)</f>
        <v/>
      </c>
      <c r="H56" s="513" t="s">
        <v>1163</v>
      </c>
      <c r="I56" s="504"/>
      <c r="J56" s="513"/>
      <c r="K56" s="504"/>
      <c r="L56" s="513"/>
      <c r="M56" s="504"/>
      <c r="N56" s="513"/>
      <c r="O56" s="504"/>
      <c r="P56" s="513"/>
      <c r="Q56" s="504"/>
      <c r="R56" s="513"/>
      <c r="S56" s="504"/>
      <c r="T56" s="513"/>
      <c r="U56" s="504"/>
      <c r="V56" s="513"/>
      <c r="W56" s="526">
        <f t="shared" si="4"/>
        <v>0</v>
      </c>
      <c r="X56" s="504"/>
      <c r="Y56" s="513"/>
    </row>
    <row r="57" spans="1:25" x14ac:dyDescent="0.2">
      <c r="A57" s="504">
        <v>21</v>
      </c>
      <c r="B57" s="532">
        <f t="shared" si="1"/>
        <v>0</v>
      </c>
      <c r="C57" s="533">
        <f t="shared" si="2"/>
        <v>0</v>
      </c>
      <c r="D57" s="531">
        <v>1504</v>
      </c>
      <c r="E57" s="518" t="str">
        <f>RIGHT('1500'!$AT$2,2)</f>
        <v>19</v>
      </c>
      <c r="F57" s="513" t="str">
        <f>'1504'!AQ53</f>
        <v>04Y</v>
      </c>
      <c r="G57" s="490" t="str">
        <f>IF( '1504'!AV53 = 0, "", '1504'!AV53)</f>
        <v/>
      </c>
      <c r="H57" s="513" t="s">
        <v>1164</v>
      </c>
      <c r="I57" s="504"/>
      <c r="J57" s="513"/>
      <c r="K57" s="504"/>
      <c r="L57" s="513"/>
      <c r="M57" s="504"/>
      <c r="N57" s="513"/>
      <c r="O57" s="504"/>
      <c r="P57" s="513"/>
      <c r="Q57" s="504"/>
      <c r="R57" s="513"/>
      <c r="S57" s="504"/>
      <c r="T57" s="513"/>
      <c r="U57" s="504"/>
      <c r="V57" s="513"/>
      <c r="W57" s="526">
        <f t="shared" si="4"/>
        <v>0</v>
      </c>
      <c r="X57" s="504"/>
      <c r="Y57" s="513"/>
    </row>
    <row r="58" spans="1:25" x14ac:dyDescent="0.2">
      <c r="A58" s="504">
        <v>21</v>
      </c>
      <c r="B58" s="532">
        <f t="shared" si="1"/>
        <v>0</v>
      </c>
      <c r="C58" s="533">
        <f t="shared" si="2"/>
        <v>0</v>
      </c>
      <c r="D58" s="531">
        <v>1504</v>
      </c>
      <c r="E58" s="518" t="str">
        <f>RIGHT('1500'!$AT$2,2)</f>
        <v>19</v>
      </c>
      <c r="F58" s="513" t="str">
        <f>'1504'!AQ54</f>
        <v>04Z</v>
      </c>
      <c r="G58" s="490" t="str">
        <f>IF( '1504'!AV54 = 0, "", '1504'!AV54)</f>
        <v/>
      </c>
      <c r="H58" s="513" t="s">
        <v>1165</v>
      </c>
      <c r="I58" s="504"/>
      <c r="J58" s="513"/>
      <c r="K58" s="504"/>
      <c r="L58" s="513"/>
      <c r="M58" s="504"/>
      <c r="N58" s="513"/>
      <c r="O58" s="504"/>
      <c r="P58" s="513"/>
      <c r="Q58" s="504"/>
      <c r="R58" s="513"/>
      <c r="S58" s="504"/>
      <c r="T58" s="513"/>
      <c r="U58" s="504"/>
      <c r="V58" s="513"/>
      <c r="W58" s="526">
        <f t="shared" si="4"/>
        <v>0</v>
      </c>
      <c r="X58" s="504"/>
      <c r="Y58" s="513"/>
    </row>
    <row r="59" spans="1:25" x14ac:dyDescent="0.2">
      <c r="A59" s="504">
        <v>21</v>
      </c>
      <c r="B59" s="532">
        <f t="shared" si="1"/>
        <v>0</v>
      </c>
      <c r="C59" s="533">
        <f t="shared" si="2"/>
        <v>0</v>
      </c>
      <c r="D59" s="531">
        <v>1505</v>
      </c>
      <c r="E59" s="518" t="str">
        <f>RIGHT('1500'!$AT$2,2)</f>
        <v>19</v>
      </c>
      <c r="F59" s="529" t="str">
        <f>'1505'!AJ12</f>
        <v>05P</v>
      </c>
      <c r="G59" s="490" t="str">
        <f>IF('1505'!AN12+'1505'!AY12 = 0, "", '1505'!AN12+'1505'!AY12)</f>
        <v/>
      </c>
      <c r="H59" s="513" t="s">
        <v>1184</v>
      </c>
      <c r="I59" s="504"/>
      <c r="J59" s="513"/>
      <c r="K59" s="504"/>
      <c r="L59" s="513"/>
      <c r="M59" s="504"/>
      <c r="N59" s="513"/>
      <c r="O59" s="504"/>
      <c r="P59" s="513"/>
      <c r="Q59" s="504"/>
      <c r="R59" s="513"/>
      <c r="S59" s="504"/>
      <c r="T59" s="513"/>
      <c r="U59" s="504"/>
      <c r="V59" s="513"/>
      <c r="W59" s="526">
        <f t="shared" si="4"/>
        <v>0</v>
      </c>
      <c r="X59" s="504"/>
      <c r="Y59" s="513"/>
    </row>
    <row r="60" spans="1:25" x14ac:dyDescent="0.2">
      <c r="A60" s="504">
        <v>21</v>
      </c>
      <c r="B60" s="532">
        <f t="shared" si="1"/>
        <v>0</v>
      </c>
      <c r="C60" s="533">
        <f t="shared" si="2"/>
        <v>0</v>
      </c>
      <c r="D60" s="531">
        <v>1505</v>
      </c>
      <c r="E60" s="518" t="str">
        <f>RIGHT('1500'!$AT$2,2)</f>
        <v>19</v>
      </c>
      <c r="F60" s="529" t="str">
        <f>'1505'!AJ13</f>
        <v>05Q</v>
      </c>
      <c r="G60" s="490" t="str">
        <f>IF('1505'!AN13+'1505'!AY13 = 0, "", '1505'!AN13+'1505'!AY13)</f>
        <v/>
      </c>
      <c r="H60" s="513" t="s">
        <v>1185</v>
      </c>
      <c r="I60" s="504"/>
      <c r="J60" s="513"/>
      <c r="K60" s="504"/>
      <c r="L60" s="513"/>
      <c r="M60" s="504"/>
      <c r="N60" s="513"/>
      <c r="O60" s="504"/>
      <c r="P60" s="513"/>
      <c r="Q60" s="504"/>
      <c r="R60" s="513"/>
      <c r="S60" s="504"/>
      <c r="T60" s="513"/>
      <c r="U60" s="504"/>
      <c r="V60" s="513"/>
      <c r="W60" s="526">
        <f t="shared" si="4"/>
        <v>0</v>
      </c>
      <c r="X60" s="504"/>
      <c r="Y60" s="513"/>
    </row>
    <row r="61" spans="1:25" x14ac:dyDescent="0.2">
      <c r="A61" s="504">
        <v>21</v>
      </c>
      <c r="B61" s="532">
        <f t="shared" si="1"/>
        <v>0</v>
      </c>
      <c r="C61" s="533">
        <f t="shared" si="2"/>
        <v>0</v>
      </c>
      <c r="D61" s="531">
        <v>1505</v>
      </c>
      <c r="E61" s="518" t="str">
        <f>RIGHT('1500'!$AT$2,2)</f>
        <v>19</v>
      </c>
      <c r="F61" s="529" t="str">
        <f>'1505'!AJ14</f>
        <v>05N</v>
      </c>
      <c r="G61" s="490" t="str">
        <f>IF('1505'!AN14+'1505'!AY14 = 0, "", '1505'!AN14+'1505'!AY14)</f>
        <v/>
      </c>
      <c r="H61" s="513" t="s">
        <v>1186</v>
      </c>
      <c r="I61" s="504"/>
      <c r="J61" s="513"/>
      <c r="K61" s="504"/>
      <c r="L61" s="513"/>
      <c r="M61" s="504"/>
      <c r="N61" s="513"/>
      <c r="O61" s="504"/>
      <c r="P61" s="513"/>
      <c r="Q61" s="504"/>
      <c r="R61" s="513"/>
      <c r="S61" s="504"/>
      <c r="T61" s="513"/>
      <c r="U61" s="504"/>
      <c r="V61" s="513"/>
      <c r="W61" s="526">
        <f t="shared" si="4"/>
        <v>0</v>
      </c>
      <c r="X61" s="504"/>
      <c r="Y61" s="513"/>
    </row>
    <row r="62" spans="1:25" x14ac:dyDescent="0.2">
      <c r="A62" s="504">
        <v>21</v>
      </c>
      <c r="B62" s="532">
        <f t="shared" si="1"/>
        <v>0</v>
      </c>
      <c r="C62" s="533">
        <f t="shared" si="2"/>
        <v>0</v>
      </c>
      <c r="D62" s="531">
        <v>1505</v>
      </c>
      <c r="E62" s="518" t="str">
        <f>RIGHT('1500'!$AT$2,2)</f>
        <v>19</v>
      </c>
      <c r="F62" s="529" t="str">
        <f>'1505'!AJ16</f>
        <v>05I</v>
      </c>
      <c r="G62" s="490" t="str">
        <f>IF('1505'!AN16+'1505'!AY16 = 0, "", '1505'!AN16+'1505'!AY16)</f>
        <v/>
      </c>
      <c r="H62" s="513" t="s">
        <v>1187</v>
      </c>
      <c r="I62" s="504"/>
      <c r="J62" s="513"/>
      <c r="K62" s="504"/>
      <c r="L62" s="513"/>
      <c r="M62" s="504"/>
      <c r="N62" s="513"/>
      <c r="O62" s="504"/>
      <c r="P62" s="513"/>
      <c r="Q62" s="504"/>
      <c r="R62" s="513"/>
      <c r="S62" s="504"/>
      <c r="T62" s="513"/>
      <c r="U62" s="504"/>
      <c r="V62" s="513"/>
      <c r="W62" s="526">
        <f t="shared" si="4"/>
        <v>0</v>
      </c>
      <c r="X62" s="504"/>
      <c r="Y62" s="513"/>
    </row>
    <row r="63" spans="1:25" x14ac:dyDescent="0.2">
      <c r="A63" s="504">
        <v>21</v>
      </c>
      <c r="B63" s="532">
        <f t="shared" si="1"/>
        <v>0</v>
      </c>
      <c r="C63" s="533">
        <f t="shared" si="2"/>
        <v>0</v>
      </c>
      <c r="D63" s="531">
        <v>1505</v>
      </c>
      <c r="E63" s="518" t="str">
        <f>RIGHT('1500'!$AT$2,2)</f>
        <v>19</v>
      </c>
      <c r="F63" s="529" t="str">
        <f>'1505'!AJ19</f>
        <v>05J</v>
      </c>
      <c r="G63" s="490" t="str">
        <f>IF('1505'!AN19+'1505'!AY19 = 0, "", '1505'!AN19+'1505'!AY19)</f>
        <v/>
      </c>
      <c r="H63" s="513" t="s">
        <v>1188</v>
      </c>
      <c r="I63" s="504"/>
      <c r="J63" s="513"/>
      <c r="K63" s="504"/>
      <c r="L63" s="513"/>
      <c r="M63" s="504"/>
      <c r="N63" s="513"/>
      <c r="O63" s="504"/>
      <c r="P63" s="513"/>
      <c r="Q63" s="504"/>
      <c r="R63" s="513"/>
      <c r="S63" s="504"/>
      <c r="T63" s="513"/>
      <c r="U63" s="504"/>
      <c r="V63" s="513"/>
      <c r="W63" s="526">
        <f t="shared" si="4"/>
        <v>0</v>
      </c>
      <c r="X63" s="504"/>
      <c r="Y63" s="513"/>
    </row>
    <row r="64" spans="1:25" x14ac:dyDescent="0.2">
      <c r="A64" s="504">
        <v>21</v>
      </c>
      <c r="B64" s="532">
        <f t="shared" si="1"/>
        <v>0</v>
      </c>
      <c r="C64" s="533">
        <f t="shared" si="2"/>
        <v>0</v>
      </c>
      <c r="D64" s="531">
        <v>1505</v>
      </c>
      <c r="E64" s="518" t="str">
        <f>RIGHT('1500'!$AT$2,2)</f>
        <v>19</v>
      </c>
      <c r="F64" s="529" t="str">
        <f>'1505'!AJ23</f>
        <v>05K</v>
      </c>
      <c r="G64" s="490" t="str">
        <f>IF('1505'!AN23+'1505'!AY23 = 0, "", '1505'!AN23+'1505'!AY23)</f>
        <v/>
      </c>
      <c r="H64" s="513" t="s">
        <v>1189</v>
      </c>
      <c r="I64" s="504"/>
      <c r="J64" s="513"/>
      <c r="K64" s="504"/>
      <c r="L64" s="513"/>
      <c r="M64" s="504"/>
      <c r="N64" s="513"/>
      <c r="O64" s="504"/>
      <c r="P64" s="513"/>
      <c r="Q64" s="504"/>
      <c r="R64" s="513"/>
      <c r="S64" s="504"/>
      <c r="T64" s="513"/>
      <c r="U64" s="504"/>
      <c r="V64" s="513"/>
      <c r="W64" s="526">
        <f t="shared" si="4"/>
        <v>0</v>
      </c>
      <c r="X64" s="504"/>
      <c r="Y64" s="513"/>
    </row>
    <row r="65" spans="1:25" x14ac:dyDescent="0.2">
      <c r="A65" s="504">
        <v>21</v>
      </c>
      <c r="B65" s="532">
        <f t="shared" si="1"/>
        <v>0</v>
      </c>
      <c r="C65" s="533">
        <f t="shared" si="2"/>
        <v>0</v>
      </c>
      <c r="D65" s="531">
        <v>1505</v>
      </c>
      <c r="E65" s="518" t="str">
        <f>RIGHT('1500'!$AT$2,2)</f>
        <v>19</v>
      </c>
      <c r="F65" s="529" t="str">
        <f>'1505'!AJ29</f>
        <v>05R</v>
      </c>
      <c r="G65" s="490" t="str">
        <f>IF('1505'!AN29+'1505'!AY29 = 0, "", '1505'!AN29+'1505'!AY29)</f>
        <v/>
      </c>
      <c r="H65" s="513" t="s">
        <v>1190</v>
      </c>
      <c r="I65" s="504"/>
      <c r="J65" s="513"/>
      <c r="K65" s="504"/>
      <c r="L65" s="513"/>
      <c r="M65" s="504"/>
      <c r="N65" s="513"/>
      <c r="O65" s="504"/>
      <c r="P65" s="513"/>
      <c r="Q65" s="504"/>
      <c r="R65" s="513"/>
      <c r="S65" s="504"/>
      <c r="T65" s="513"/>
      <c r="U65" s="504"/>
      <c r="V65" s="513"/>
      <c r="W65" s="526">
        <f t="shared" si="4"/>
        <v>0</v>
      </c>
      <c r="X65" s="504"/>
      <c r="Y65" s="513"/>
    </row>
    <row r="66" spans="1:25" x14ac:dyDescent="0.2">
      <c r="A66" s="504">
        <v>21</v>
      </c>
      <c r="B66" s="532">
        <f t="shared" si="1"/>
        <v>0</v>
      </c>
      <c r="C66" s="533">
        <f t="shared" si="2"/>
        <v>0</v>
      </c>
      <c r="D66" s="531">
        <v>1505</v>
      </c>
      <c r="E66" s="518" t="str">
        <f>RIGHT('1500'!$AT$2,2)</f>
        <v>19</v>
      </c>
      <c r="F66" s="529" t="str">
        <f>'1505'!AJ30</f>
        <v>05S</v>
      </c>
      <c r="G66" s="490" t="str">
        <f>IF('1505'!AN30+'1505'!AY30 = 0, "", '1505'!AN30+'1505'!AY30)</f>
        <v/>
      </c>
      <c r="H66" s="513" t="s">
        <v>1191</v>
      </c>
      <c r="I66" s="504"/>
      <c r="J66" s="513"/>
      <c r="K66" s="504"/>
      <c r="L66" s="513"/>
      <c r="M66" s="504"/>
      <c r="N66" s="513"/>
      <c r="O66" s="504"/>
      <c r="P66" s="513"/>
      <c r="Q66" s="504"/>
      <c r="R66" s="513"/>
      <c r="S66" s="504"/>
      <c r="T66" s="513"/>
      <c r="U66" s="504"/>
      <c r="V66" s="513"/>
      <c r="W66" s="526">
        <f t="shared" si="4"/>
        <v>0</v>
      </c>
      <c r="X66" s="504"/>
      <c r="Y66" s="513"/>
    </row>
    <row r="67" spans="1:25" x14ac:dyDescent="0.2">
      <c r="A67" s="504">
        <v>21</v>
      </c>
      <c r="B67" s="532">
        <f t="shared" si="1"/>
        <v>0</v>
      </c>
      <c r="C67" s="533">
        <f t="shared" si="2"/>
        <v>0</v>
      </c>
      <c r="D67" s="531">
        <v>1505</v>
      </c>
      <c r="E67" s="518" t="str">
        <f>RIGHT('1500'!$AT$2,2)</f>
        <v>19</v>
      </c>
      <c r="F67" s="529" t="str">
        <f>'1505'!AJ33</f>
        <v>05A</v>
      </c>
      <c r="G67" s="490" t="str">
        <f>IF('1505'!AN33+'1505'!AY33 = 0, "", '1505'!AN33+'1505'!AY33)</f>
        <v/>
      </c>
      <c r="H67" s="504" t="s">
        <v>1192</v>
      </c>
      <c r="I67" s="504"/>
      <c r="J67" s="504"/>
      <c r="K67" s="504"/>
      <c r="L67" s="504"/>
      <c r="M67" s="504"/>
      <c r="N67" s="504"/>
      <c r="O67" s="504"/>
      <c r="P67" s="504"/>
      <c r="Q67" s="504"/>
      <c r="R67" s="504"/>
      <c r="S67" s="504"/>
      <c r="T67" s="504"/>
      <c r="U67" s="504"/>
      <c r="V67" s="504"/>
      <c r="W67" s="526">
        <f t="shared" si="4"/>
        <v>0</v>
      </c>
      <c r="X67" s="504"/>
      <c r="Y67" s="504"/>
    </row>
    <row r="68" spans="1:25" x14ac:dyDescent="0.2">
      <c r="A68" s="504">
        <v>21</v>
      </c>
      <c r="B68" s="532">
        <f t="shared" si="1"/>
        <v>0</v>
      </c>
      <c r="C68" s="533">
        <f t="shared" si="2"/>
        <v>0</v>
      </c>
      <c r="D68" s="531">
        <v>1505</v>
      </c>
      <c r="E68" s="518" t="str">
        <f>RIGHT('1500'!$AT$2,2)</f>
        <v>19</v>
      </c>
      <c r="F68" s="529" t="str">
        <f>'1505'!AJ34</f>
        <v>05B</v>
      </c>
      <c r="G68" s="490" t="str">
        <f>IF('1505'!AN34+'1505'!AY34 = 0, "", '1505'!AN34+'1505'!AY34)</f>
        <v/>
      </c>
      <c r="H68" s="504" t="s">
        <v>1193</v>
      </c>
      <c r="I68" s="504"/>
      <c r="J68" s="504"/>
      <c r="K68" s="504"/>
      <c r="L68" s="504"/>
      <c r="M68" s="504"/>
      <c r="N68" s="504"/>
      <c r="O68" s="504"/>
      <c r="P68" s="504"/>
      <c r="Q68" s="504"/>
      <c r="R68" s="504"/>
      <c r="S68" s="504"/>
      <c r="T68" s="504"/>
      <c r="U68" s="504"/>
      <c r="V68" s="504"/>
      <c r="W68" s="526">
        <f t="shared" si="4"/>
        <v>0</v>
      </c>
      <c r="X68" s="504"/>
      <c r="Y68" s="504"/>
    </row>
    <row r="69" spans="1:25" x14ac:dyDescent="0.2">
      <c r="A69" s="504">
        <v>21</v>
      </c>
      <c r="B69" s="532">
        <f t="shared" si="1"/>
        <v>0</v>
      </c>
      <c r="C69" s="533">
        <f t="shared" si="2"/>
        <v>0</v>
      </c>
      <c r="D69" s="531">
        <v>1505</v>
      </c>
      <c r="E69" s="518" t="str">
        <f>RIGHT('1500'!$AT$2,2)</f>
        <v>19</v>
      </c>
      <c r="F69" s="529" t="str">
        <f>'1505'!AJ35</f>
        <v>05C</v>
      </c>
      <c r="G69" s="490" t="str">
        <f>IF('1505'!AN35+'1505'!AY35 = 0, "", '1505'!AN35+'1505'!AY35)</f>
        <v/>
      </c>
      <c r="H69" s="504" t="s">
        <v>1194</v>
      </c>
      <c r="I69" s="504"/>
      <c r="J69" s="504"/>
      <c r="K69" s="504"/>
      <c r="L69" s="504"/>
      <c r="M69" s="504"/>
      <c r="N69" s="504"/>
      <c r="O69" s="504"/>
      <c r="P69" s="504"/>
      <c r="Q69" s="504"/>
      <c r="R69" s="504"/>
      <c r="S69" s="504"/>
      <c r="T69" s="504"/>
      <c r="U69" s="504"/>
      <c r="V69" s="504"/>
      <c r="W69" s="526">
        <f t="shared" si="4"/>
        <v>0</v>
      </c>
      <c r="X69" s="504"/>
      <c r="Y69" s="504"/>
    </row>
    <row r="70" spans="1:25" x14ac:dyDescent="0.2">
      <c r="A70" s="504">
        <v>21</v>
      </c>
      <c r="B70" s="532">
        <f t="shared" si="1"/>
        <v>0</v>
      </c>
      <c r="C70" s="533">
        <f t="shared" si="2"/>
        <v>0</v>
      </c>
      <c r="D70" s="531">
        <v>1505</v>
      </c>
      <c r="E70" s="518" t="str">
        <f>RIGHT('1500'!$AT$2,2)</f>
        <v>19</v>
      </c>
      <c r="F70" s="529" t="str">
        <f>'1505'!AJ38</f>
        <v>05F</v>
      </c>
      <c r="G70" s="490" t="str">
        <f>IF('1505'!AN38+'1505'!AY38 = 0, "", '1505'!AN38+'1505'!AY38)</f>
        <v/>
      </c>
      <c r="H70" s="514" t="s">
        <v>2899</v>
      </c>
      <c r="I70" s="504"/>
      <c r="J70" s="504"/>
      <c r="K70" s="504"/>
      <c r="L70" s="504"/>
      <c r="M70" s="504"/>
      <c r="N70" s="504"/>
      <c r="O70" s="504"/>
      <c r="P70" s="504"/>
      <c r="Q70" s="504"/>
      <c r="R70" s="504"/>
      <c r="S70" s="504"/>
      <c r="T70" s="504"/>
      <c r="U70" s="504"/>
      <c r="V70" s="504"/>
      <c r="W70" s="526">
        <f t="shared" si="4"/>
        <v>0</v>
      </c>
      <c r="X70" s="504"/>
      <c r="Y70" s="504"/>
    </row>
    <row r="71" spans="1:25" x14ac:dyDescent="0.2">
      <c r="A71" s="504">
        <v>21</v>
      </c>
      <c r="B71" s="532">
        <f t="shared" si="1"/>
        <v>0</v>
      </c>
      <c r="C71" s="533">
        <f t="shared" si="2"/>
        <v>0</v>
      </c>
      <c r="D71" s="531">
        <v>1505</v>
      </c>
      <c r="E71" s="518" t="str">
        <f>RIGHT('1500'!$AT$2,2)</f>
        <v>19</v>
      </c>
      <c r="F71" s="529" t="str">
        <f>'1505'!AJ39</f>
        <v>05G</v>
      </c>
      <c r="G71" s="490" t="str">
        <f>IF('1505'!AN39+'1505'!AY39 = 0, "", '1505'!AN39+'1505'!AY39)</f>
        <v/>
      </c>
      <c r="H71" s="514" t="s">
        <v>2900</v>
      </c>
      <c r="I71" s="504"/>
      <c r="J71" s="504"/>
      <c r="K71" s="504"/>
      <c r="L71" s="504"/>
      <c r="M71" s="504"/>
      <c r="N71" s="504"/>
      <c r="O71" s="504"/>
      <c r="P71" s="504"/>
      <c r="Q71" s="504"/>
      <c r="R71" s="504"/>
      <c r="S71" s="504"/>
      <c r="T71" s="504"/>
      <c r="U71" s="504"/>
      <c r="V71" s="504"/>
      <c r="W71" s="526">
        <f t="shared" si="4"/>
        <v>0</v>
      </c>
      <c r="X71" s="504"/>
      <c r="Y71" s="504"/>
    </row>
    <row r="72" spans="1:25" x14ac:dyDescent="0.2">
      <c r="A72" s="504">
        <v>21</v>
      </c>
      <c r="B72" s="532">
        <f t="shared" si="1"/>
        <v>0</v>
      </c>
      <c r="C72" s="533">
        <f t="shared" si="2"/>
        <v>0</v>
      </c>
      <c r="D72" s="531">
        <v>1505</v>
      </c>
      <c r="E72" s="518" t="str">
        <f>RIGHT('1500'!$AT$2,2)</f>
        <v>19</v>
      </c>
      <c r="F72" s="529" t="str">
        <f>'1505'!AJ41</f>
        <v>05L</v>
      </c>
      <c r="G72" s="490" t="str">
        <f>IF('1505'!AN41+'1505'!AY41 = 0, "", '1505'!AN41+'1505'!AY41)</f>
        <v/>
      </c>
      <c r="H72" s="504" t="s">
        <v>1197</v>
      </c>
      <c r="I72" s="504"/>
      <c r="J72" s="504"/>
      <c r="K72" s="504"/>
      <c r="L72" s="504"/>
      <c r="M72" s="504"/>
      <c r="N72" s="504"/>
      <c r="O72" s="504"/>
      <c r="P72" s="504"/>
      <c r="Q72" s="504"/>
      <c r="R72" s="504"/>
      <c r="S72" s="504"/>
      <c r="T72" s="504"/>
      <c r="U72" s="504"/>
      <c r="V72" s="504"/>
      <c r="W72" s="526">
        <f t="shared" si="4"/>
        <v>0</v>
      </c>
      <c r="X72" s="504"/>
      <c r="Y72" s="504"/>
    </row>
    <row r="73" spans="1:25" x14ac:dyDescent="0.2">
      <c r="A73" s="504">
        <v>21</v>
      </c>
      <c r="B73" s="532">
        <f t="shared" si="1"/>
        <v>0</v>
      </c>
      <c r="C73" s="533">
        <f t="shared" si="2"/>
        <v>0</v>
      </c>
      <c r="D73" s="531">
        <v>1505</v>
      </c>
      <c r="E73" s="518" t="str">
        <f>RIGHT('1500'!$AT$2,2)</f>
        <v>19</v>
      </c>
      <c r="F73" s="529" t="str">
        <f>'1505'!AJ43</f>
        <v>05M</v>
      </c>
      <c r="G73" s="490" t="str">
        <f>IF('1505'!AN43+'1505'!AY43 = 0, "", '1505'!AN43+'1505'!AY43)</f>
        <v/>
      </c>
      <c r="H73" s="514" t="s">
        <v>2901</v>
      </c>
      <c r="I73" s="504"/>
      <c r="J73" s="504"/>
      <c r="K73" s="504"/>
      <c r="L73" s="504"/>
      <c r="M73" s="504"/>
      <c r="N73" s="504"/>
      <c r="O73" s="504"/>
      <c r="P73" s="504"/>
      <c r="Q73" s="504"/>
      <c r="R73" s="504"/>
      <c r="S73" s="504"/>
      <c r="T73" s="504"/>
      <c r="U73" s="504"/>
      <c r="V73" s="504"/>
      <c r="W73" s="526">
        <f t="shared" si="4"/>
        <v>0</v>
      </c>
      <c r="X73" s="504"/>
      <c r="Y73" s="504"/>
    </row>
    <row r="74" spans="1:25" x14ac:dyDescent="0.2">
      <c r="A74" s="504">
        <v>21</v>
      </c>
      <c r="B74" s="532">
        <f t="shared" si="1"/>
        <v>0</v>
      </c>
      <c r="C74" s="533">
        <f t="shared" si="2"/>
        <v>0</v>
      </c>
      <c r="D74" s="531">
        <v>1506</v>
      </c>
      <c r="E74" s="518" t="str">
        <f>RIGHT('1500'!$AT$2,2)</f>
        <v>19</v>
      </c>
      <c r="F74" s="504" t="str">
        <f>'1506'!B11</f>
        <v>06A</v>
      </c>
      <c r="G74" s="490" t="str">
        <f>IF( '1506'!C14 = 0, "", '1506'!C14)</f>
        <v/>
      </c>
      <c r="H74" s="515" t="s">
        <v>1199</v>
      </c>
      <c r="I74" s="490" t="str">
        <f>IF( '1506'!D14 = 0, "", '1506'!D14)</f>
        <v/>
      </c>
      <c r="J74" s="512" t="s">
        <v>2903</v>
      </c>
      <c r="K74" s="498" t="str">
        <f>IF( '1506'!E14 = 0, "", '1506'!E14)</f>
        <v/>
      </c>
      <c r="L74" s="512" t="s">
        <v>2904</v>
      </c>
      <c r="M74" s="498" t="str">
        <f>IF( '1506'!F14 = 0, "", '1506'!F14)</f>
        <v/>
      </c>
      <c r="N74" s="515" t="s">
        <v>1211</v>
      </c>
      <c r="O74" s="504"/>
      <c r="P74" s="515"/>
      <c r="Q74" s="504"/>
      <c r="R74" s="515"/>
      <c r="S74" s="504"/>
      <c r="T74" s="515"/>
      <c r="U74" s="504"/>
      <c r="V74" s="515"/>
      <c r="W74" s="526">
        <f t="shared" si="4"/>
        <v>0</v>
      </c>
      <c r="X74" s="504"/>
      <c r="Y74" s="515"/>
    </row>
    <row r="75" spans="1:25" x14ac:dyDescent="0.2">
      <c r="A75" s="504">
        <v>21</v>
      </c>
      <c r="B75" s="532">
        <f t="shared" ref="B75:B138" si="5">$B$2</f>
        <v>0</v>
      </c>
      <c r="C75" s="533">
        <f t="shared" ref="C75:C138" si="6">$C$2</f>
        <v>0</v>
      </c>
      <c r="D75" s="531">
        <v>1506</v>
      </c>
      <c r="E75" s="518" t="str">
        <f>RIGHT('1500'!$AT$2,2)</f>
        <v>19</v>
      </c>
      <c r="F75" s="504" t="str">
        <f>'1506'!B17</f>
        <v>06B</v>
      </c>
      <c r="G75" s="490" t="str">
        <f>IF( '1506'!C20 = 0, "", '1506'!C20)</f>
        <v/>
      </c>
      <c r="H75" s="512" t="s">
        <v>2902</v>
      </c>
      <c r="I75" s="498" t="str">
        <f>IF( '1506'!D20 = 0, "", '1506'!D20)</f>
        <v/>
      </c>
      <c r="J75" s="515" t="s">
        <v>1204</v>
      </c>
      <c r="K75" s="500"/>
      <c r="L75" s="515"/>
      <c r="M75" s="515" t="str">
        <f>IF( '1506'!F20 = 0, "", '1506'!F20)</f>
        <v/>
      </c>
      <c r="N75" s="515"/>
      <c r="O75" s="504"/>
      <c r="P75" s="515"/>
      <c r="Q75" s="504"/>
      <c r="R75" s="515"/>
      <c r="S75" s="504"/>
      <c r="T75" s="515"/>
      <c r="U75" s="504"/>
      <c r="V75" s="515"/>
      <c r="W75" s="526">
        <f t="shared" si="4"/>
        <v>0</v>
      </c>
      <c r="X75" s="504"/>
      <c r="Y75" s="515"/>
    </row>
    <row r="76" spans="1:25" x14ac:dyDescent="0.2">
      <c r="A76" s="504">
        <v>21</v>
      </c>
      <c r="B76" s="532">
        <f t="shared" si="5"/>
        <v>0</v>
      </c>
      <c r="C76" s="533">
        <f t="shared" si="6"/>
        <v>0</v>
      </c>
      <c r="D76" s="531">
        <v>1506</v>
      </c>
      <c r="E76" s="518" t="str">
        <f>RIGHT('1500'!$AT$2,2)</f>
        <v>19</v>
      </c>
      <c r="F76" s="504" t="str">
        <f>'1506'!B23</f>
        <v>06C</v>
      </c>
      <c r="G76" s="498" t="str">
        <f>IF( '1506'!C26 = 0, "", '1506'!C26)</f>
        <v/>
      </c>
      <c r="H76" s="515" t="s">
        <v>1201</v>
      </c>
      <c r="I76" s="498" t="str">
        <f>IF( '1506'!D26 = 0, "", '1506'!D26)</f>
        <v/>
      </c>
      <c r="J76" s="515" t="s">
        <v>1205</v>
      </c>
      <c r="K76" s="498" t="str">
        <f>IF( '1506'!E26 = 0, "", '1506'!E26)</f>
        <v/>
      </c>
      <c r="L76" s="515" t="s">
        <v>1208</v>
      </c>
      <c r="M76" s="515"/>
      <c r="N76" s="515"/>
      <c r="O76" s="513"/>
      <c r="P76" s="515"/>
      <c r="Q76" s="504"/>
      <c r="R76" s="515"/>
      <c r="S76" s="504"/>
      <c r="T76" s="515"/>
      <c r="U76" s="504"/>
      <c r="V76" s="515"/>
      <c r="W76" s="526">
        <f t="shared" si="4"/>
        <v>0</v>
      </c>
      <c r="X76" s="504"/>
      <c r="Y76" s="515"/>
    </row>
    <row r="77" spans="1:25" x14ac:dyDescent="0.2">
      <c r="A77" s="504">
        <v>21</v>
      </c>
      <c r="B77" s="532">
        <f t="shared" si="5"/>
        <v>0</v>
      </c>
      <c r="C77" s="533">
        <f t="shared" si="6"/>
        <v>0</v>
      </c>
      <c r="D77" s="531">
        <v>1506</v>
      </c>
      <c r="E77" s="518" t="str">
        <f>RIGHT('1500'!$AT$2,2)</f>
        <v>19</v>
      </c>
      <c r="F77" s="504" t="str">
        <f>'1506'!B29</f>
        <v>06D</v>
      </c>
      <c r="G77" s="458"/>
      <c r="H77" s="515"/>
      <c r="I77" s="515"/>
      <c r="J77" s="515"/>
      <c r="K77" s="498" t="str">
        <f>IF( '1506'!E32 = 0, "", '1506'!E32)</f>
        <v/>
      </c>
      <c r="L77" s="512" t="s">
        <v>2905</v>
      </c>
      <c r="M77" s="498" t="str">
        <f>IF( '1506'!F32 = 0, "", '1506'!F32)</f>
        <v/>
      </c>
      <c r="N77" s="515" t="s">
        <v>1212</v>
      </c>
      <c r="O77" s="504"/>
      <c r="P77" s="515"/>
      <c r="Q77" s="504"/>
      <c r="R77" s="515"/>
      <c r="S77" s="504"/>
      <c r="T77" s="515"/>
      <c r="U77" s="504"/>
      <c r="V77" s="515"/>
      <c r="W77" s="526">
        <f t="shared" si="4"/>
        <v>0</v>
      </c>
      <c r="X77" s="504"/>
      <c r="Y77" s="515"/>
    </row>
    <row r="78" spans="1:25" x14ac:dyDescent="0.2">
      <c r="A78" s="504">
        <v>21</v>
      </c>
      <c r="B78" s="532">
        <f t="shared" si="5"/>
        <v>0</v>
      </c>
      <c r="C78" s="533">
        <f t="shared" si="6"/>
        <v>0</v>
      </c>
      <c r="D78" s="531">
        <v>1506</v>
      </c>
      <c r="E78" s="518" t="str">
        <f>RIGHT('1500'!$AT$2,2)</f>
        <v>19</v>
      </c>
      <c r="F78" s="504" t="str">
        <f>'1506'!B35</f>
        <v>06E</v>
      </c>
      <c r="G78" s="498" t="str">
        <f>IF( '1506'!C38 = 0, "", '1506'!C38)</f>
        <v/>
      </c>
      <c r="H78" s="513" t="s">
        <v>1202</v>
      </c>
      <c r="I78" s="490" t="str">
        <f>IF( '1506'!D38 = 0, "", '1506'!D38)</f>
        <v/>
      </c>
      <c r="J78" s="512" t="s">
        <v>2906</v>
      </c>
      <c r="K78" s="498" t="str">
        <f>IF( '1506'!E38 = 0, "", '1506'!E38)</f>
        <v/>
      </c>
      <c r="L78" s="513" t="s">
        <v>1210</v>
      </c>
      <c r="M78" s="501"/>
      <c r="N78" s="513"/>
      <c r="O78" s="504"/>
      <c r="P78" s="513"/>
      <c r="Q78" s="504"/>
      <c r="R78" s="513"/>
      <c r="S78" s="504"/>
      <c r="T78" s="513"/>
      <c r="U78" s="504"/>
      <c r="V78" s="513"/>
      <c r="W78" s="526">
        <f t="shared" si="4"/>
        <v>0</v>
      </c>
      <c r="X78" s="504"/>
      <c r="Y78" s="513"/>
    </row>
    <row r="79" spans="1:25" x14ac:dyDescent="0.2">
      <c r="A79" s="504">
        <v>21</v>
      </c>
      <c r="B79" s="532">
        <f t="shared" si="5"/>
        <v>0</v>
      </c>
      <c r="C79" s="533">
        <f t="shared" si="6"/>
        <v>0</v>
      </c>
      <c r="D79" s="531">
        <v>1508</v>
      </c>
      <c r="E79" s="518" t="str">
        <f>RIGHT('1500'!$AT$2,2)</f>
        <v>19</v>
      </c>
      <c r="F79" s="504" t="str">
        <f>'1508'!F38</f>
        <v>08A</v>
      </c>
      <c r="G79" s="490" t="str">
        <f>IF( '1508'!G38 = 0, "", '1508'!G38)</f>
        <v/>
      </c>
      <c r="H79" s="513" t="s">
        <v>1736</v>
      </c>
      <c r="I79" s="490" t="str">
        <f>IF( '1508'!H38 = 0, "", '1508'!H38)</f>
        <v/>
      </c>
      <c r="J79" s="513" t="s">
        <v>1740</v>
      </c>
      <c r="K79" s="490" t="str">
        <f>IF( '1508'!I38 = 0, "", '1508'!I38)</f>
        <v/>
      </c>
      <c r="L79" s="513" t="s">
        <v>1738</v>
      </c>
      <c r="M79" s="490" t="str">
        <f>IF( '1508'!J38 = 0, "", '1508'!J38)</f>
        <v/>
      </c>
      <c r="N79" s="513" t="s">
        <v>1739</v>
      </c>
      <c r="O79" s="490" t="str">
        <f>IF( '1508'!K38 = 0, "", '1508'!K38)</f>
        <v/>
      </c>
      <c r="P79" s="513" t="s">
        <v>1741</v>
      </c>
      <c r="Q79" s="504"/>
      <c r="R79" s="513"/>
      <c r="S79" s="504"/>
      <c r="T79" s="513"/>
      <c r="U79" s="504"/>
      <c r="V79" s="513"/>
      <c r="W79" s="526">
        <f t="shared" si="4"/>
        <v>0</v>
      </c>
      <c r="X79" s="504"/>
      <c r="Y79" s="513"/>
    </row>
    <row r="80" spans="1:25" x14ac:dyDescent="0.2">
      <c r="A80" s="504">
        <v>21</v>
      </c>
      <c r="B80" s="532">
        <f t="shared" si="5"/>
        <v>0</v>
      </c>
      <c r="C80" s="533">
        <f t="shared" si="6"/>
        <v>0</v>
      </c>
      <c r="D80" s="531">
        <v>1508</v>
      </c>
      <c r="E80" s="518" t="str">
        <f>RIGHT('1500'!$AT$2,2)</f>
        <v>19</v>
      </c>
      <c r="F80" s="504" t="str">
        <f>'1508'!F40</f>
        <v>08B</v>
      </c>
      <c r="G80" s="490" t="str">
        <f>IF( '1508'!G40 = 0, "", '1508'!G40)</f>
        <v/>
      </c>
      <c r="H80" s="513" t="s">
        <v>1737</v>
      </c>
      <c r="I80" s="490" t="str">
        <f>IF( '1508'!H40 = 0, "", '1508'!H40)</f>
        <v/>
      </c>
      <c r="J80" s="513" t="s">
        <v>1742</v>
      </c>
      <c r="K80" s="490" t="str">
        <f>IF( '1508'!I40 = 0, "", '1508'!I40)</f>
        <v/>
      </c>
      <c r="L80" s="513" t="s">
        <v>1743</v>
      </c>
      <c r="M80" s="490" t="str">
        <f>IF( '1508'!J40 = 0, "", '1508'!J40)</f>
        <v/>
      </c>
      <c r="N80" s="513" t="s">
        <v>1744</v>
      </c>
      <c r="O80" s="490" t="str">
        <f>IF( '1508'!K40 = 0, "", '1508'!K40)</f>
        <v/>
      </c>
      <c r="P80" s="513" t="s">
        <v>1745</v>
      </c>
      <c r="Q80" s="504"/>
      <c r="R80" s="513"/>
      <c r="S80" s="504"/>
      <c r="T80" s="513"/>
      <c r="U80" s="504"/>
      <c r="V80" s="513"/>
      <c r="W80" s="526">
        <f t="shared" ref="W80:W111" si="7">SUM(G80:U80)</f>
        <v>0</v>
      </c>
      <c r="X80" s="504"/>
      <c r="Y80" s="513"/>
    </row>
    <row r="81" spans="1:25" x14ac:dyDescent="0.2">
      <c r="A81" s="504">
        <v>21</v>
      </c>
      <c r="B81" s="532">
        <f t="shared" si="5"/>
        <v>0</v>
      </c>
      <c r="C81" s="533">
        <f t="shared" si="6"/>
        <v>0</v>
      </c>
      <c r="D81" s="531">
        <v>1510</v>
      </c>
      <c r="E81" s="518" t="str">
        <f>RIGHT('1500'!$AT$2,2)</f>
        <v>19</v>
      </c>
      <c r="F81" s="504" t="s">
        <v>745</v>
      </c>
      <c r="G81" s="548" t="str">
        <f>IF( '1510'!A13 = 0, "", '1510'!A13)</f>
        <v/>
      </c>
      <c r="H81" s="504"/>
      <c r="I81" s="490" t="str">
        <f>IF( '1510'!B13 = 0, "", '1510'!B13)</f>
        <v/>
      </c>
      <c r="J81" s="508" t="s">
        <v>2252</v>
      </c>
      <c r="K81" s="498" t="str">
        <f>IF( '1510'!D13 = 0, "", '1510'!D13)</f>
        <v/>
      </c>
      <c r="L81" s="508" t="s">
        <v>2261</v>
      </c>
      <c r="M81" s="515" t="str">
        <f>IF( '1510'!F13 = 0, "", '1510'!F13)</f>
        <v/>
      </c>
      <c r="N81" s="504"/>
      <c r="O81" s="515" t="str">
        <f>IF( '1510'!H13 = 0, "", '1510'!H13)</f>
        <v/>
      </c>
      <c r="P81" s="504"/>
      <c r="Q81" s="498" t="str">
        <f>IF( '1510'!I13 = 0, "", '1510'!I13)</f>
        <v/>
      </c>
      <c r="R81" s="508" t="s">
        <v>2313</v>
      </c>
      <c r="S81" s="490" t="str">
        <f>IF( '1510'!K13 = 0, "", IF('1510'!K13=1,"TNE",IF('1510'!K13=2,"DTN",IF('1510'!K13=3,"KGM",IF('1510'!K13=4,"NMB","")))))</f>
        <v/>
      </c>
      <c r="T81" s="508" t="s">
        <v>2335</v>
      </c>
      <c r="U81" s="498" t="str">
        <f>IF( '1510'!O13 = 0, "", '1510'!O13)</f>
        <v/>
      </c>
      <c r="V81" s="508" t="s">
        <v>2358</v>
      </c>
      <c r="W81" s="526">
        <f t="shared" si="7"/>
        <v>0</v>
      </c>
      <c r="X81" s="502" t="str">
        <f>IF( '1510'!C13 = 0, "", '1510'!C13)</f>
        <v/>
      </c>
      <c r="Y81" s="508" t="s">
        <v>2381</v>
      </c>
    </row>
    <row r="82" spans="1:25" x14ac:dyDescent="0.2">
      <c r="A82" s="504">
        <v>21</v>
      </c>
      <c r="B82" s="532">
        <f t="shared" si="5"/>
        <v>0</v>
      </c>
      <c r="C82" s="533">
        <f t="shared" si="6"/>
        <v>0</v>
      </c>
      <c r="D82" s="531">
        <v>1510</v>
      </c>
      <c r="E82" s="518" t="str">
        <f>RIGHT('1500'!$AT$2,2)</f>
        <v>19</v>
      </c>
      <c r="F82" s="504" t="s">
        <v>745</v>
      </c>
      <c r="G82" s="548" t="str">
        <f>IF( '1510'!A14 = 0, "", '1510'!A14)</f>
        <v/>
      </c>
      <c r="H82" s="504"/>
      <c r="I82" s="490" t="str">
        <f>IF( '1510'!B14 = 0, "", '1510'!B14)</f>
        <v/>
      </c>
      <c r="J82" s="508" t="s">
        <v>2253</v>
      </c>
      <c r="K82" s="498" t="str">
        <f>IF( '1510'!D14 = 0, "", '1510'!D14)</f>
        <v/>
      </c>
      <c r="L82" s="508" t="s">
        <v>2262</v>
      </c>
      <c r="M82" s="515" t="str">
        <f>IF( '1510'!F14 = 0, "", '1510'!F14)</f>
        <v/>
      </c>
      <c r="N82" s="504"/>
      <c r="O82" s="515" t="str">
        <f>IF( '1510'!H14 = 0, "", '1510'!H14)</f>
        <v/>
      </c>
      <c r="P82" s="504"/>
      <c r="Q82" s="498" t="str">
        <f>IF( '1510'!I14 = 0, "", '1510'!I14)</f>
        <v/>
      </c>
      <c r="R82" s="508" t="s">
        <v>2314</v>
      </c>
      <c r="S82" s="490" t="str">
        <f>IF( '1510'!K14 = 0, "", IF('1510'!K14=1,"TNE",IF('1510'!K14=2,"DTN",IF('1510'!K14=3,"KGM",IF('1510'!K14=4,"NMB","")))))</f>
        <v/>
      </c>
      <c r="T82" s="508" t="s">
        <v>2336</v>
      </c>
      <c r="U82" s="498" t="str">
        <f>IF( '1510'!O14 = 0, "", '1510'!O14)</f>
        <v/>
      </c>
      <c r="V82" s="508" t="s">
        <v>2359</v>
      </c>
      <c r="W82" s="526">
        <f t="shared" si="7"/>
        <v>0</v>
      </c>
      <c r="X82" s="502" t="str">
        <f>IF( '1510'!C14 = 0, "", '1510'!C14)</f>
        <v/>
      </c>
      <c r="Y82" s="508" t="s">
        <v>2382</v>
      </c>
    </row>
    <row r="83" spans="1:25" x14ac:dyDescent="0.2">
      <c r="A83" s="504">
        <v>21</v>
      </c>
      <c r="B83" s="532">
        <f t="shared" si="5"/>
        <v>0</v>
      </c>
      <c r="C83" s="533">
        <f t="shared" si="6"/>
        <v>0</v>
      </c>
      <c r="D83" s="531">
        <v>1510</v>
      </c>
      <c r="E83" s="518" t="str">
        <f>RIGHT('1500'!$AT$2,2)</f>
        <v>19</v>
      </c>
      <c r="F83" s="504" t="s">
        <v>745</v>
      </c>
      <c r="G83" s="548" t="str">
        <f>IF( '1510'!A15 = 0, "", '1510'!A15)</f>
        <v/>
      </c>
      <c r="H83" s="504"/>
      <c r="I83" s="490" t="str">
        <f>IF( '1510'!B15 = 0, "", '1510'!B15)</f>
        <v/>
      </c>
      <c r="J83" s="508" t="s">
        <v>2254</v>
      </c>
      <c r="K83" s="498" t="str">
        <f>IF( '1510'!D15 = 0, "", '1510'!D15)</f>
        <v/>
      </c>
      <c r="L83" s="508" t="s">
        <v>2263</v>
      </c>
      <c r="M83" s="515" t="str">
        <f>IF( '1510'!F15 = 0, "", '1510'!F15)</f>
        <v/>
      </c>
      <c r="N83" s="504"/>
      <c r="O83" s="515" t="str">
        <f>IF( '1510'!H15 = 0, "", '1510'!H15)</f>
        <v/>
      </c>
      <c r="P83" s="504"/>
      <c r="Q83" s="498" t="str">
        <f>IF( '1510'!I15 = 0, "", '1510'!I15)</f>
        <v/>
      </c>
      <c r="R83" s="508" t="s">
        <v>2315</v>
      </c>
      <c r="S83" s="490" t="str">
        <f>IF( '1510'!K15 = 0, "", IF('1510'!K15=1,"TNE",IF('1510'!K15=2,"DTN",IF('1510'!K15=3,"KGM",IF('1510'!K15=4,"NMB","")))))</f>
        <v/>
      </c>
      <c r="T83" s="508" t="s">
        <v>2337</v>
      </c>
      <c r="U83" s="498" t="str">
        <f>IF( '1510'!O15 = 0, "", '1510'!O15)</f>
        <v/>
      </c>
      <c r="V83" s="508" t="s">
        <v>2360</v>
      </c>
      <c r="W83" s="526">
        <f t="shared" si="7"/>
        <v>0</v>
      </c>
      <c r="X83" s="502" t="str">
        <f>IF( '1510'!C15 = 0, "", '1510'!C15)</f>
        <v/>
      </c>
      <c r="Y83" s="508" t="s">
        <v>2383</v>
      </c>
    </row>
    <row r="84" spans="1:25" x14ac:dyDescent="0.2">
      <c r="A84" s="504">
        <v>21</v>
      </c>
      <c r="B84" s="532">
        <f t="shared" si="5"/>
        <v>0</v>
      </c>
      <c r="C84" s="533">
        <f t="shared" si="6"/>
        <v>0</v>
      </c>
      <c r="D84" s="531">
        <v>1510</v>
      </c>
      <c r="E84" s="518" t="str">
        <f>RIGHT('1500'!$AT$2,2)</f>
        <v>19</v>
      </c>
      <c r="F84" s="504" t="s">
        <v>745</v>
      </c>
      <c r="G84" s="548" t="str">
        <f>IF( '1510'!A16 = 0, "", '1510'!A16)</f>
        <v/>
      </c>
      <c r="H84" s="504"/>
      <c r="I84" s="490" t="str">
        <f>IF( '1510'!B16 = 0, "", '1510'!B16)</f>
        <v/>
      </c>
      <c r="J84" s="508" t="s">
        <v>2255</v>
      </c>
      <c r="K84" s="498" t="str">
        <f>IF( '1510'!D16 = 0, "", '1510'!D16)</f>
        <v/>
      </c>
      <c r="L84" s="508" t="s">
        <v>2264</v>
      </c>
      <c r="M84" s="515" t="str">
        <f>IF( '1510'!F16 = 0, "", '1510'!F16)</f>
        <v/>
      </c>
      <c r="N84" s="504"/>
      <c r="O84" s="515" t="str">
        <f>IF( '1510'!H16 = 0, "", '1510'!H16)</f>
        <v/>
      </c>
      <c r="P84" s="504"/>
      <c r="Q84" s="498" t="str">
        <f>IF( '1510'!I16 = 0, "", '1510'!I16)</f>
        <v/>
      </c>
      <c r="R84" s="508" t="s">
        <v>2316</v>
      </c>
      <c r="S84" s="490" t="str">
        <f>IF( '1510'!K16 = 0, "", IF('1510'!K16=1,"TNE",IF('1510'!K16=2,"DTN",IF('1510'!K16=3,"KGM",IF('1510'!K16=4,"NMB","")))))</f>
        <v/>
      </c>
      <c r="T84" s="508" t="s">
        <v>2338</v>
      </c>
      <c r="U84" s="498" t="str">
        <f>IF( '1510'!O16 = 0, "", '1510'!O16)</f>
        <v/>
      </c>
      <c r="V84" s="508" t="s">
        <v>2361</v>
      </c>
      <c r="W84" s="526">
        <f t="shared" si="7"/>
        <v>0</v>
      </c>
      <c r="X84" s="502" t="str">
        <f>IF( '1510'!C16 = 0, "", '1510'!C16)</f>
        <v/>
      </c>
      <c r="Y84" s="508" t="s">
        <v>2384</v>
      </c>
    </row>
    <row r="85" spans="1:25" x14ac:dyDescent="0.2">
      <c r="A85" s="504">
        <v>21</v>
      </c>
      <c r="B85" s="532">
        <f t="shared" si="5"/>
        <v>0</v>
      </c>
      <c r="C85" s="533">
        <f t="shared" si="6"/>
        <v>0</v>
      </c>
      <c r="D85" s="531">
        <v>1510</v>
      </c>
      <c r="E85" s="518" t="str">
        <f>RIGHT('1500'!$AT$2,2)</f>
        <v>19</v>
      </c>
      <c r="F85" s="504" t="s">
        <v>745</v>
      </c>
      <c r="G85" s="548" t="str">
        <f>IF( '1510'!A17 = 0, "", '1510'!A17)</f>
        <v/>
      </c>
      <c r="H85" s="504"/>
      <c r="I85" s="490" t="str">
        <f>IF( '1510'!B17 = 0, "", '1510'!B17)</f>
        <v/>
      </c>
      <c r="J85" s="508" t="s">
        <v>2256</v>
      </c>
      <c r="K85" s="498" t="str">
        <f>IF( '1510'!D17 = 0, "", '1510'!D17)</f>
        <v/>
      </c>
      <c r="L85" s="508" t="s">
        <v>2265</v>
      </c>
      <c r="M85" s="515" t="str">
        <f>IF( '1510'!F17 = 0, "", '1510'!F17)</f>
        <v/>
      </c>
      <c r="N85" s="504"/>
      <c r="O85" s="515" t="str">
        <f>IF( '1510'!H17 = 0, "", '1510'!H17)</f>
        <v/>
      </c>
      <c r="P85" s="504"/>
      <c r="Q85" s="498" t="str">
        <f>IF( '1510'!I17 = 0, "", '1510'!I17)</f>
        <v/>
      </c>
      <c r="R85" s="508" t="s">
        <v>2317</v>
      </c>
      <c r="S85" s="490" t="str">
        <f>IF( '1510'!K17 = 0, "", IF('1510'!K17=1,"TNE",IF('1510'!K17=2,"DTN",IF('1510'!K17=3,"KGM",IF('1510'!K17=4,"NMB","")))))</f>
        <v/>
      </c>
      <c r="T85" s="508" t="s">
        <v>2339</v>
      </c>
      <c r="U85" s="498" t="str">
        <f>IF( '1510'!O17 = 0, "", '1510'!O17)</f>
        <v/>
      </c>
      <c r="V85" s="508" t="s">
        <v>2362</v>
      </c>
      <c r="W85" s="526">
        <f t="shared" si="7"/>
        <v>0</v>
      </c>
      <c r="X85" s="502" t="str">
        <f>IF( '1510'!C17 = 0, "", '1510'!C17)</f>
        <v/>
      </c>
      <c r="Y85" s="508" t="s">
        <v>2385</v>
      </c>
    </row>
    <row r="86" spans="1:25" x14ac:dyDescent="0.2">
      <c r="A86" s="504">
        <v>21</v>
      </c>
      <c r="B86" s="532">
        <f t="shared" si="5"/>
        <v>0</v>
      </c>
      <c r="C86" s="533">
        <f t="shared" si="6"/>
        <v>0</v>
      </c>
      <c r="D86" s="531">
        <v>1510</v>
      </c>
      <c r="E86" s="518" t="str">
        <f>RIGHT('1500'!$AT$2,2)</f>
        <v>19</v>
      </c>
      <c r="F86" s="504" t="s">
        <v>745</v>
      </c>
      <c r="G86" s="548" t="str">
        <f>IF( '1510'!A18 = 0, "", '1510'!A18)</f>
        <v/>
      </c>
      <c r="H86" s="504"/>
      <c r="I86" s="490" t="str">
        <f>IF( '1510'!B18 = 0, "", '1510'!B18)</f>
        <v/>
      </c>
      <c r="J86" s="508" t="s">
        <v>2257</v>
      </c>
      <c r="K86" s="498" t="str">
        <f>IF( '1510'!D18 = 0, "", '1510'!D18)</f>
        <v/>
      </c>
      <c r="L86" s="508" t="s">
        <v>2266</v>
      </c>
      <c r="M86" s="515" t="str">
        <f>IF( '1510'!F18 = 0, "", '1510'!F18)</f>
        <v/>
      </c>
      <c r="N86" s="504"/>
      <c r="O86" s="515" t="str">
        <f>IF( '1510'!H18 = 0, "", '1510'!H18)</f>
        <v/>
      </c>
      <c r="P86" s="504"/>
      <c r="Q86" s="498" t="str">
        <f>IF( '1510'!I18 = 0, "", '1510'!I18)</f>
        <v/>
      </c>
      <c r="R86" s="508" t="s">
        <v>2318</v>
      </c>
      <c r="S86" s="490" t="str">
        <f>IF( '1510'!K18 = 0, "", IF('1510'!K18=1,"TNE",IF('1510'!K18=2,"DTN",IF('1510'!K18=3,"KGM",IF('1510'!K18=4,"NMB","")))))</f>
        <v/>
      </c>
      <c r="T86" s="508" t="s">
        <v>2340</v>
      </c>
      <c r="U86" s="498" t="str">
        <f>IF( '1510'!O18 = 0, "", '1510'!O18)</f>
        <v/>
      </c>
      <c r="V86" s="508" t="s">
        <v>2363</v>
      </c>
      <c r="W86" s="526">
        <f t="shared" si="7"/>
        <v>0</v>
      </c>
      <c r="X86" s="502" t="str">
        <f>IF( '1510'!C18 = 0, "", '1510'!C18)</f>
        <v/>
      </c>
      <c r="Y86" s="508" t="s">
        <v>2386</v>
      </c>
    </row>
    <row r="87" spans="1:25" x14ac:dyDescent="0.2">
      <c r="A87" s="504">
        <v>21</v>
      </c>
      <c r="B87" s="532">
        <f t="shared" si="5"/>
        <v>0</v>
      </c>
      <c r="C87" s="533">
        <f t="shared" si="6"/>
        <v>0</v>
      </c>
      <c r="D87" s="531">
        <v>1510</v>
      </c>
      <c r="E87" s="518" t="str">
        <f>RIGHT('1500'!$AT$2,2)</f>
        <v>19</v>
      </c>
      <c r="F87" s="504" t="s">
        <v>745</v>
      </c>
      <c r="G87" s="548" t="str">
        <f>IF( '1510'!A19 = 0, "", '1510'!A19)</f>
        <v/>
      </c>
      <c r="H87" s="504"/>
      <c r="I87" s="490" t="str">
        <f>IF( '1510'!B19 = 0, "", '1510'!B19)</f>
        <v/>
      </c>
      <c r="J87" s="508" t="s">
        <v>2258</v>
      </c>
      <c r="K87" s="498" t="str">
        <f>IF( '1510'!D19 = 0, "", '1510'!D19)</f>
        <v/>
      </c>
      <c r="L87" s="508" t="s">
        <v>2267</v>
      </c>
      <c r="M87" s="515" t="str">
        <f>IF( '1510'!F19 = 0, "", '1510'!F19)</f>
        <v/>
      </c>
      <c r="N87" s="504"/>
      <c r="O87" s="515" t="str">
        <f>IF( '1510'!H19 = 0, "", '1510'!H19)</f>
        <v/>
      </c>
      <c r="P87" s="504"/>
      <c r="Q87" s="498" t="str">
        <f>IF( '1510'!I19 = 0, "", '1510'!I19)</f>
        <v/>
      </c>
      <c r="R87" s="508" t="s">
        <v>2319</v>
      </c>
      <c r="S87" s="490" t="str">
        <f>IF( '1510'!K19 = 0, "", IF('1510'!K19=1,"TNE",IF('1510'!K19=2,"DTN",IF('1510'!K19=3,"KGM",IF('1510'!K19=4,"NMB","")))))</f>
        <v/>
      </c>
      <c r="T87" s="508" t="s">
        <v>2341</v>
      </c>
      <c r="U87" s="498" t="str">
        <f>IF( '1510'!O19 = 0, "", '1510'!O19)</f>
        <v/>
      </c>
      <c r="V87" s="508" t="s">
        <v>2364</v>
      </c>
      <c r="W87" s="526">
        <f t="shared" si="7"/>
        <v>0</v>
      </c>
      <c r="X87" s="502" t="str">
        <f>IF( '1510'!C19 = 0, "", '1510'!C19)</f>
        <v/>
      </c>
      <c r="Y87" s="508" t="s">
        <v>2387</v>
      </c>
    </row>
    <row r="88" spans="1:25" x14ac:dyDescent="0.2">
      <c r="A88" s="504">
        <v>21</v>
      </c>
      <c r="B88" s="532">
        <f t="shared" si="5"/>
        <v>0</v>
      </c>
      <c r="C88" s="533">
        <f t="shared" si="6"/>
        <v>0</v>
      </c>
      <c r="D88" s="531">
        <v>1510</v>
      </c>
      <c r="E88" s="518" t="str">
        <f>RIGHT('1500'!$AT$2,2)</f>
        <v>19</v>
      </c>
      <c r="F88" s="504" t="s">
        <v>745</v>
      </c>
      <c r="G88" s="548" t="str">
        <f>IF( '1510'!A20 = 0, "", '1510'!A20)</f>
        <v/>
      </c>
      <c r="H88" s="504"/>
      <c r="I88" s="490" t="str">
        <f>IF( '1510'!B20 = 0, "", '1510'!B20)</f>
        <v/>
      </c>
      <c r="J88" s="508" t="s">
        <v>2259</v>
      </c>
      <c r="K88" s="498" t="str">
        <f>IF( '1510'!D20 = 0, "", '1510'!D20)</f>
        <v/>
      </c>
      <c r="L88" s="508" t="s">
        <v>2268</v>
      </c>
      <c r="M88" s="515" t="str">
        <f>IF( '1510'!F20 = 0, "", '1510'!F20)</f>
        <v/>
      </c>
      <c r="N88" s="504"/>
      <c r="O88" s="515" t="str">
        <f>IF( '1510'!H20 = 0, "", '1510'!H20)</f>
        <v/>
      </c>
      <c r="P88" s="504"/>
      <c r="Q88" s="498" t="str">
        <f>IF( '1510'!I20 = 0, "", '1510'!I20)</f>
        <v/>
      </c>
      <c r="R88" s="508" t="s">
        <v>2320</v>
      </c>
      <c r="S88" s="490" t="str">
        <f>IF( '1510'!K20 = 0, "", IF('1510'!K20=1,"TNE",IF('1510'!K20=2,"DTN",IF('1510'!K20=3,"KGM",IF('1510'!K20=4,"NMB","")))))</f>
        <v/>
      </c>
      <c r="T88" s="508" t="s">
        <v>2342</v>
      </c>
      <c r="U88" s="498" t="str">
        <f>IF( '1510'!O20 = 0, "", '1510'!O20)</f>
        <v/>
      </c>
      <c r="V88" s="508" t="s">
        <v>2365</v>
      </c>
      <c r="W88" s="526">
        <f t="shared" si="7"/>
        <v>0</v>
      </c>
      <c r="X88" s="502" t="str">
        <f>IF( '1510'!C20 = 0, "", '1510'!C20)</f>
        <v/>
      </c>
      <c r="Y88" s="508" t="s">
        <v>2388</v>
      </c>
    </row>
    <row r="89" spans="1:25" x14ac:dyDescent="0.2">
      <c r="A89" s="504">
        <v>21</v>
      </c>
      <c r="B89" s="532">
        <f t="shared" si="5"/>
        <v>0</v>
      </c>
      <c r="C89" s="533">
        <f t="shared" si="6"/>
        <v>0</v>
      </c>
      <c r="D89" s="531">
        <v>1510</v>
      </c>
      <c r="E89" s="518" t="str">
        <f>RIGHT('1500'!$AT$2,2)</f>
        <v>19</v>
      </c>
      <c r="F89" s="504" t="s">
        <v>745</v>
      </c>
      <c r="G89" s="548" t="str">
        <f>IF( '1510'!A21 = 0, "", '1510'!A21)</f>
        <v/>
      </c>
      <c r="H89" s="504"/>
      <c r="I89" s="490" t="str">
        <f>IF( '1510'!B21 = 0, "", '1510'!B21)</f>
        <v/>
      </c>
      <c r="J89" s="508" t="s">
        <v>2260</v>
      </c>
      <c r="K89" s="498" t="str">
        <f>IF( '1510'!D21 = 0, "", '1510'!D21)</f>
        <v/>
      </c>
      <c r="L89" s="508" t="s">
        <v>2269</v>
      </c>
      <c r="M89" s="515" t="str">
        <f>IF( '1510'!F21 = 0, "", '1510'!F21)</f>
        <v/>
      </c>
      <c r="N89" s="504"/>
      <c r="O89" s="515" t="str">
        <f>IF( '1510'!H21 = 0, "", '1510'!H21)</f>
        <v/>
      </c>
      <c r="P89" s="504"/>
      <c r="Q89" s="498" t="str">
        <f>IF( '1510'!I21 = 0, "", '1510'!I21)</f>
        <v/>
      </c>
      <c r="R89" s="508" t="s">
        <v>2321</v>
      </c>
      <c r="S89" s="490" t="str">
        <f>IF( '1510'!K21 = 0, "", IF('1510'!K21=1,"TNE",IF('1510'!K21=2,"DTN",IF('1510'!K21=3,"KGM",IF('1510'!K21=4,"NMB","")))))</f>
        <v/>
      </c>
      <c r="T89" s="508" t="s">
        <v>2343</v>
      </c>
      <c r="U89" s="498" t="str">
        <f>IF( '1510'!O21 = 0, "", '1510'!O21)</f>
        <v/>
      </c>
      <c r="V89" s="508" t="s">
        <v>2366</v>
      </c>
      <c r="W89" s="526">
        <f t="shared" si="7"/>
        <v>0</v>
      </c>
      <c r="X89" s="502" t="str">
        <f>IF( '1510'!C21 = 0, "", '1510'!C21)</f>
        <v/>
      </c>
      <c r="Y89" s="508" t="s">
        <v>2389</v>
      </c>
    </row>
    <row r="90" spans="1:25" x14ac:dyDescent="0.2">
      <c r="A90" s="504">
        <v>21</v>
      </c>
      <c r="B90" s="532">
        <f t="shared" si="5"/>
        <v>0</v>
      </c>
      <c r="C90" s="533">
        <f t="shared" si="6"/>
        <v>0</v>
      </c>
      <c r="D90" s="531">
        <v>1510</v>
      </c>
      <c r="E90" s="518" t="str">
        <f>RIGHT('1500'!$AT$2,2)</f>
        <v>19</v>
      </c>
      <c r="F90" s="504" t="s">
        <v>745</v>
      </c>
      <c r="G90" s="548" t="str">
        <f>IF( '1510'!A22 = 0, "", '1510'!A22)</f>
        <v/>
      </c>
      <c r="H90" s="504"/>
      <c r="I90" s="490" t="str">
        <f>IF( '1510'!B22 = 0, "", '1510'!B22)</f>
        <v/>
      </c>
      <c r="J90" s="508" t="s">
        <v>2291</v>
      </c>
      <c r="K90" s="498" t="str">
        <f>IF( '1510'!D22 = 0, "", '1510'!D22)</f>
        <v/>
      </c>
      <c r="L90" s="508" t="s">
        <v>2270</v>
      </c>
      <c r="M90" s="515" t="str">
        <f>IF( '1510'!F22 = 0, "", '1510'!F22)</f>
        <v/>
      </c>
      <c r="N90" s="504"/>
      <c r="O90" s="515" t="str">
        <f>IF( '1510'!H22 = 0, "", '1510'!H22)</f>
        <v/>
      </c>
      <c r="P90" s="504"/>
      <c r="Q90" s="498" t="str">
        <f>IF( '1510'!I22 = 0, "", '1510'!I22)</f>
        <v/>
      </c>
      <c r="R90" s="508" t="s">
        <v>2312</v>
      </c>
      <c r="S90" s="490" t="str">
        <f>IF( '1510'!K22 = 0, "", IF('1510'!K22=1,"TNE",IF('1510'!K22=2,"DTN",IF('1510'!K22=3,"KGM",IF('1510'!K22=4,"NMB","")))))</f>
        <v/>
      </c>
      <c r="T90" s="508" t="s">
        <v>2344</v>
      </c>
      <c r="U90" s="498" t="str">
        <f>IF( '1510'!O22 = 0, "", '1510'!O22)</f>
        <v/>
      </c>
      <c r="V90" s="508" t="s">
        <v>2367</v>
      </c>
      <c r="W90" s="526">
        <f t="shared" si="7"/>
        <v>0</v>
      </c>
      <c r="X90" s="502" t="str">
        <f>IF( '1510'!C22 = 0, "", '1510'!C22)</f>
        <v/>
      </c>
      <c r="Y90" s="508" t="s">
        <v>2390</v>
      </c>
    </row>
    <row r="91" spans="1:25" x14ac:dyDescent="0.2">
      <c r="A91" s="504">
        <v>21</v>
      </c>
      <c r="B91" s="532">
        <f t="shared" si="5"/>
        <v>0</v>
      </c>
      <c r="C91" s="533">
        <f t="shared" si="6"/>
        <v>0</v>
      </c>
      <c r="D91" s="531">
        <v>1510</v>
      </c>
      <c r="E91" s="518" t="str">
        <f>RIGHT('1500'!$AT$2,2)</f>
        <v>19</v>
      </c>
      <c r="F91" s="504" t="s">
        <v>745</v>
      </c>
      <c r="G91" s="548" t="str">
        <f>IF( '1510'!A23 = 0, "", '1510'!A23)</f>
        <v/>
      </c>
      <c r="H91" s="504"/>
      <c r="I91" s="490" t="str">
        <f>IF( '1510'!B23 = 0, "", '1510'!B23)</f>
        <v/>
      </c>
      <c r="J91" s="508" t="s">
        <v>2292</v>
      </c>
      <c r="K91" s="498" t="str">
        <f>IF( '1510'!D23 = 0, "", '1510'!D23)</f>
        <v/>
      </c>
      <c r="L91" s="508" t="s">
        <v>2271</v>
      </c>
      <c r="M91" s="515" t="str">
        <f>IF( '1510'!F23 = 0, "", '1510'!F23)</f>
        <v/>
      </c>
      <c r="N91" s="504"/>
      <c r="O91" s="515" t="str">
        <f>IF( '1510'!H23 = 0, "", '1510'!H23)</f>
        <v/>
      </c>
      <c r="P91" s="504"/>
      <c r="Q91" s="498" t="str">
        <f>IF( '1510'!I23 = 0, "", '1510'!I23)</f>
        <v/>
      </c>
      <c r="R91" s="508" t="s">
        <v>2322</v>
      </c>
      <c r="S91" s="490" t="str">
        <f>IF( '1510'!K23 = 0, "", IF('1510'!K23=1,"TNE",IF('1510'!K23=2,"DTN",IF('1510'!K23=3,"KGM",IF('1510'!K23=4,"NMB","")))))</f>
        <v/>
      </c>
      <c r="T91" s="508" t="s">
        <v>2345</v>
      </c>
      <c r="U91" s="498" t="str">
        <f>IF( '1510'!O23 = 0, "", '1510'!O23)</f>
        <v/>
      </c>
      <c r="V91" s="508" t="s">
        <v>2368</v>
      </c>
      <c r="W91" s="526">
        <f t="shared" si="7"/>
        <v>0</v>
      </c>
      <c r="X91" s="502" t="str">
        <f>IF( '1510'!C23 = 0, "", '1510'!C23)</f>
        <v/>
      </c>
      <c r="Y91" s="508" t="s">
        <v>2391</v>
      </c>
    </row>
    <row r="92" spans="1:25" x14ac:dyDescent="0.2">
      <c r="A92" s="504">
        <v>21</v>
      </c>
      <c r="B92" s="532">
        <f t="shared" si="5"/>
        <v>0</v>
      </c>
      <c r="C92" s="533">
        <f t="shared" si="6"/>
        <v>0</v>
      </c>
      <c r="D92" s="531">
        <v>1510</v>
      </c>
      <c r="E92" s="518" t="str">
        <f>RIGHT('1500'!$AT$2,2)</f>
        <v>19</v>
      </c>
      <c r="F92" s="504" t="s">
        <v>745</v>
      </c>
      <c r="G92" s="548" t="str">
        <f>IF( '1510'!A24 = 0, "", '1510'!A24)</f>
        <v/>
      </c>
      <c r="H92" s="504"/>
      <c r="I92" s="490" t="str">
        <f>IF( '1510'!B24 = 0, "", '1510'!B24)</f>
        <v/>
      </c>
      <c r="J92" s="508" t="s">
        <v>2293</v>
      </c>
      <c r="K92" s="498" t="str">
        <f>IF( '1510'!D24 = 0, "", '1510'!D24)</f>
        <v/>
      </c>
      <c r="L92" s="508" t="s">
        <v>2272</v>
      </c>
      <c r="M92" s="515" t="str">
        <f>IF( '1510'!F24 = 0, "", '1510'!F24)</f>
        <v/>
      </c>
      <c r="N92" s="504"/>
      <c r="O92" s="515" t="str">
        <f>IF( '1510'!H24 = 0, "", '1510'!H24)</f>
        <v/>
      </c>
      <c r="P92" s="504"/>
      <c r="Q92" s="498" t="str">
        <f>IF( '1510'!I24 = 0, "", '1510'!I24)</f>
        <v/>
      </c>
      <c r="R92" s="508" t="s">
        <v>2323</v>
      </c>
      <c r="S92" s="490" t="str">
        <f>IF( '1510'!K24 = 0, "", IF('1510'!K24=1,"TNE",IF('1510'!K24=2,"DTN",IF('1510'!K24=3,"KGM",IF('1510'!K24=4,"NMB","")))))</f>
        <v/>
      </c>
      <c r="T92" s="508" t="s">
        <v>2346</v>
      </c>
      <c r="U92" s="498" t="str">
        <f>IF( '1510'!O24 = 0, "", '1510'!O24)</f>
        <v/>
      </c>
      <c r="V92" s="508" t="s">
        <v>2369</v>
      </c>
      <c r="W92" s="526">
        <f t="shared" si="7"/>
        <v>0</v>
      </c>
      <c r="X92" s="502" t="str">
        <f>IF( '1510'!C24 = 0, "", '1510'!C24)</f>
        <v xml:space="preserve"> </v>
      </c>
      <c r="Y92" s="508" t="s">
        <v>2392</v>
      </c>
    </row>
    <row r="93" spans="1:25" x14ac:dyDescent="0.2">
      <c r="A93" s="504">
        <v>21</v>
      </c>
      <c r="B93" s="532">
        <f t="shared" si="5"/>
        <v>0</v>
      </c>
      <c r="C93" s="533">
        <f t="shared" si="6"/>
        <v>0</v>
      </c>
      <c r="D93" s="531">
        <v>1510</v>
      </c>
      <c r="E93" s="518" t="str">
        <f>RIGHT('1500'!$AT$2,2)</f>
        <v>19</v>
      </c>
      <c r="F93" s="504" t="s">
        <v>745</v>
      </c>
      <c r="G93" s="548" t="str">
        <f>IF( '1510'!A25 = 0, "", '1510'!A25)</f>
        <v/>
      </c>
      <c r="H93" s="504"/>
      <c r="I93" s="490" t="str">
        <f>IF( '1510'!B25 = 0, "", '1510'!B25)</f>
        <v/>
      </c>
      <c r="J93" s="508" t="s">
        <v>2294</v>
      </c>
      <c r="K93" s="498" t="str">
        <f>IF( '1510'!D25 = 0, "", '1510'!D25)</f>
        <v/>
      </c>
      <c r="L93" s="508" t="s">
        <v>2273</v>
      </c>
      <c r="M93" s="515" t="str">
        <f>IF( '1510'!F25 = 0, "", '1510'!F25)</f>
        <v/>
      </c>
      <c r="N93" s="504"/>
      <c r="O93" s="515" t="str">
        <f>IF( '1510'!H25 = 0, "", '1510'!H25)</f>
        <v/>
      </c>
      <c r="P93" s="504"/>
      <c r="Q93" s="498" t="str">
        <f>IF( '1510'!I25 = 0, "", '1510'!I25)</f>
        <v/>
      </c>
      <c r="R93" s="508" t="s">
        <v>2324</v>
      </c>
      <c r="S93" s="490" t="str">
        <f>IF( '1510'!K25 = 0, "", IF('1510'!K25=1,"TNE",IF('1510'!K25=2,"DTN",IF('1510'!K25=3,"KGM",IF('1510'!K25=4,"NMB","")))))</f>
        <v/>
      </c>
      <c r="T93" s="508" t="s">
        <v>2347</v>
      </c>
      <c r="U93" s="498" t="str">
        <f>IF( '1510'!O25 = 0, "", '1510'!O25)</f>
        <v/>
      </c>
      <c r="V93" s="508" t="s">
        <v>2370</v>
      </c>
      <c r="W93" s="526">
        <f t="shared" si="7"/>
        <v>0</v>
      </c>
      <c r="X93" s="502" t="str">
        <f>IF( '1510'!C25 = 0, "", '1510'!C25)</f>
        <v xml:space="preserve"> </v>
      </c>
      <c r="Y93" s="508" t="s">
        <v>2393</v>
      </c>
    </row>
    <row r="94" spans="1:25" x14ac:dyDescent="0.2">
      <c r="A94" s="504">
        <v>21</v>
      </c>
      <c r="B94" s="532">
        <f t="shared" si="5"/>
        <v>0</v>
      </c>
      <c r="C94" s="533">
        <f t="shared" si="6"/>
        <v>0</v>
      </c>
      <c r="D94" s="531">
        <v>1510</v>
      </c>
      <c r="E94" s="518" t="str">
        <f>RIGHT('1500'!$AT$2,2)</f>
        <v>19</v>
      </c>
      <c r="F94" s="504" t="s">
        <v>745</v>
      </c>
      <c r="G94" s="548" t="str">
        <f>IF( '1510'!A26 = 0, "", '1510'!A26)</f>
        <v/>
      </c>
      <c r="H94" s="504"/>
      <c r="I94" s="490" t="str">
        <f>IF( '1510'!B26 = 0, "", '1510'!B26)</f>
        <v/>
      </c>
      <c r="J94" s="508" t="s">
        <v>2295</v>
      </c>
      <c r="K94" s="498" t="str">
        <f>IF( '1510'!D26 = 0, "", '1510'!D26)</f>
        <v/>
      </c>
      <c r="L94" s="508" t="s">
        <v>2274</v>
      </c>
      <c r="M94" s="515" t="str">
        <f>IF( '1510'!F26 = 0, "", '1510'!F26)</f>
        <v/>
      </c>
      <c r="N94" s="504"/>
      <c r="O94" s="515" t="str">
        <f>IF( '1510'!H26 = 0, "", '1510'!H26)</f>
        <v/>
      </c>
      <c r="P94" s="504"/>
      <c r="Q94" s="498" t="str">
        <f>IF( '1510'!I26 = 0, "", '1510'!I26)</f>
        <v/>
      </c>
      <c r="R94" s="508" t="s">
        <v>2325</v>
      </c>
      <c r="S94" s="490" t="str">
        <f>IF( '1510'!K26 = 0, "", IF('1510'!K26=1,"TNE",IF('1510'!K26=2,"DTN",IF('1510'!K26=3,"KGM",IF('1510'!K26=4,"NMB","")))))</f>
        <v/>
      </c>
      <c r="T94" s="508" t="s">
        <v>2348</v>
      </c>
      <c r="U94" s="498" t="str">
        <f>IF( '1510'!O26 = 0, "", '1510'!O26)</f>
        <v/>
      </c>
      <c r="V94" s="508" t="s">
        <v>2371</v>
      </c>
      <c r="W94" s="526">
        <f t="shared" si="7"/>
        <v>0</v>
      </c>
      <c r="X94" s="502" t="str">
        <f>IF( '1510'!C26 = 0, "", '1510'!C26)</f>
        <v xml:space="preserve"> </v>
      </c>
      <c r="Y94" s="508" t="s">
        <v>2394</v>
      </c>
    </row>
    <row r="95" spans="1:25" x14ac:dyDescent="0.2">
      <c r="A95" s="504">
        <v>21</v>
      </c>
      <c r="B95" s="532">
        <f t="shared" si="5"/>
        <v>0</v>
      </c>
      <c r="C95" s="533">
        <f t="shared" si="6"/>
        <v>0</v>
      </c>
      <c r="D95" s="531">
        <v>1510</v>
      </c>
      <c r="E95" s="518" t="str">
        <f>RIGHT('1500'!$AT$2,2)</f>
        <v>19</v>
      </c>
      <c r="F95" s="504" t="s">
        <v>745</v>
      </c>
      <c r="G95" s="548" t="str">
        <f>IF( '1510'!A27 = 0, "", '1510'!A27)</f>
        <v/>
      </c>
      <c r="H95" s="504"/>
      <c r="I95" s="490" t="str">
        <f>IF( '1510'!B27 = 0, "", '1510'!B27)</f>
        <v/>
      </c>
      <c r="J95" s="508" t="s">
        <v>2296</v>
      </c>
      <c r="K95" s="498" t="str">
        <f>IF( '1510'!D27 = 0, "", '1510'!D27)</f>
        <v/>
      </c>
      <c r="L95" s="508" t="s">
        <v>2275</v>
      </c>
      <c r="M95" s="515" t="str">
        <f>IF( '1510'!F27 = 0, "", '1510'!F27)</f>
        <v/>
      </c>
      <c r="N95" s="504"/>
      <c r="O95" s="515" t="str">
        <f>IF( '1510'!H27 = 0, "", '1510'!H27)</f>
        <v/>
      </c>
      <c r="P95" s="504"/>
      <c r="Q95" s="498" t="str">
        <f>IF( '1510'!I27 = 0, "", '1510'!I27)</f>
        <v/>
      </c>
      <c r="R95" s="508" t="s">
        <v>2326</v>
      </c>
      <c r="S95" s="490" t="str">
        <f>IF( '1510'!K27 = 0, "", IF('1510'!K27=1,"TNE",IF('1510'!K27=2,"DTN",IF('1510'!K27=3,"KGM",IF('1510'!K27=4,"NMB","")))))</f>
        <v/>
      </c>
      <c r="T95" s="508" t="s">
        <v>2349</v>
      </c>
      <c r="U95" s="498" t="str">
        <f>IF( '1510'!O27 = 0, "", '1510'!O27)</f>
        <v/>
      </c>
      <c r="V95" s="508" t="s">
        <v>2372</v>
      </c>
      <c r="W95" s="526">
        <f t="shared" si="7"/>
        <v>0</v>
      </c>
      <c r="X95" s="502" t="str">
        <f>IF( '1510'!C27 = 0, "", '1510'!C27)</f>
        <v xml:space="preserve"> </v>
      </c>
      <c r="Y95" s="508" t="s">
        <v>2395</v>
      </c>
    </row>
    <row r="96" spans="1:25" x14ac:dyDescent="0.2">
      <c r="A96" s="504">
        <v>21</v>
      </c>
      <c r="B96" s="532">
        <f t="shared" si="5"/>
        <v>0</v>
      </c>
      <c r="C96" s="533">
        <f t="shared" si="6"/>
        <v>0</v>
      </c>
      <c r="D96" s="531">
        <v>1510</v>
      </c>
      <c r="E96" s="518" t="str">
        <f>RIGHT('1500'!$AT$2,2)</f>
        <v>19</v>
      </c>
      <c r="F96" s="504" t="s">
        <v>745</v>
      </c>
      <c r="G96" s="548" t="str">
        <f>IF( '1510'!A28 = 0, "", '1510'!A28)</f>
        <v/>
      </c>
      <c r="H96" s="504"/>
      <c r="I96" s="490" t="str">
        <f>IF( '1510'!B28 = 0, "", '1510'!B28)</f>
        <v/>
      </c>
      <c r="J96" s="508" t="s">
        <v>2297</v>
      </c>
      <c r="K96" s="498" t="str">
        <f>IF( '1510'!D28 = 0, "", '1510'!D28)</f>
        <v/>
      </c>
      <c r="L96" s="508" t="s">
        <v>2276</v>
      </c>
      <c r="M96" s="515" t="str">
        <f>IF( '1510'!F28 = 0, "", '1510'!F28)</f>
        <v/>
      </c>
      <c r="N96" s="504"/>
      <c r="O96" s="515" t="str">
        <f>IF( '1510'!H28 = 0, "", '1510'!H28)</f>
        <v/>
      </c>
      <c r="P96" s="504"/>
      <c r="Q96" s="498" t="str">
        <f>IF( '1510'!I28 = 0, "", '1510'!I28)</f>
        <v/>
      </c>
      <c r="R96" s="508" t="s">
        <v>2327</v>
      </c>
      <c r="S96" s="490" t="str">
        <f>IF( '1510'!K28 = 0, "", IF('1510'!K28=1,"TNE",IF('1510'!K28=2,"DTN",IF('1510'!K28=3,"KGM",IF('1510'!K28=4,"NMB","")))))</f>
        <v/>
      </c>
      <c r="T96" s="508" t="s">
        <v>2350</v>
      </c>
      <c r="U96" s="498" t="str">
        <f>IF( '1510'!O28 = 0, "", '1510'!O28)</f>
        <v/>
      </c>
      <c r="V96" s="508" t="s">
        <v>2373</v>
      </c>
      <c r="W96" s="526">
        <f t="shared" si="7"/>
        <v>0</v>
      </c>
      <c r="X96" s="502" t="str">
        <f>IF( '1510'!C28 = 0, "", '1510'!C28)</f>
        <v xml:space="preserve"> </v>
      </c>
      <c r="Y96" s="508" t="s">
        <v>2396</v>
      </c>
    </row>
    <row r="97" spans="1:25" x14ac:dyDescent="0.2">
      <c r="A97" s="504">
        <v>21</v>
      </c>
      <c r="B97" s="532">
        <f t="shared" si="5"/>
        <v>0</v>
      </c>
      <c r="C97" s="533">
        <f t="shared" si="6"/>
        <v>0</v>
      </c>
      <c r="D97" s="531">
        <v>1510</v>
      </c>
      <c r="E97" s="518" t="str">
        <f>RIGHT('1500'!$AT$2,2)</f>
        <v>19</v>
      </c>
      <c r="F97" s="504" t="s">
        <v>745</v>
      </c>
      <c r="G97" s="548" t="str">
        <f>IF( '1510'!A29 = 0, "", '1510'!A29)</f>
        <v/>
      </c>
      <c r="H97" s="504"/>
      <c r="I97" s="490" t="str">
        <f>IF( '1510'!B29 = 0, "", '1510'!B29)</f>
        <v/>
      </c>
      <c r="J97" s="508" t="s">
        <v>2298</v>
      </c>
      <c r="K97" s="498" t="str">
        <f>IF( '1510'!D29 = 0, "", '1510'!D29)</f>
        <v/>
      </c>
      <c r="L97" s="508" t="s">
        <v>2277</v>
      </c>
      <c r="M97" s="515" t="str">
        <f>IF( '1510'!F29 = 0, "", '1510'!F29)</f>
        <v/>
      </c>
      <c r="N97" s="504"/>
      <c r="O97" s="515" t="str">
        <f>IF( '1510'!H29 = 0, "", '1510'!H29)</f>
        <v/>
      </c>
      <c r="P97" s="504"/>
      <c r="Q97" s="498" t="str">
        <f>IF( '1510'!I29 = 0, "", '1510'!I29)</f>
        <v/>
      </c>
      <c r="R97" s="508" t="s">
        <v>2328</v>
      </c>
      <c r="S97" s="490" t="str">
        <f>IF( '1510'!K29 = 0, "", IF('1510'!K29=1,"TNE",IF('1510'!K29=2,"DTN",IF('1510'!K29=3,"KGM",IF('1510'!K29=4,"NMB","")))))</f>
        <v/>
      </c>
      <c r="T97" s="508" t="s">
        <v>2351</v>
      </c>
      <c r="U97" s="498" t="str">
        <f>IF( '1510'!O29 = 0, "", '1510'!O29)</f>
        <v/>
      </c>
      <c r="V97" s="508" t="s">
        <v>2374</v>
      </c>
      <c r="W97" s="526">
        <f t="shared" si="7"/>
        <v>0</v>
      </c>
      <c r="X97" s="502" t="str">
        <f>IF( '1510'!C29 = 0, "", '1510'!C29)</f>
        <v xml:space="preserve"> </v>
      </c>
      <c r="Y97" s="508" t="s">
        <v>2397</v>
      </c>
    </row>
    <row r="98" spans="1:25" x14ac:dyDescent="0.2">
      <c r="A98" s="504">
        <v>21</v>
      </c>
      <c r="B98" s="532">
        <f t="shared" si="5"/>
        <v>0</v>
      </c>
      <c r="C98" s="533">
        <f t="shared" si="6"/>
        <v>0</v>
      </c>
      <c r="D98" s="531">
        <v>1510</v>
      </c>
      <c r="E98" s="518" t="str">
        <f>RIGHT('1500'!$AT$2,2)</f>
        <v>19</v>
      </c>
      <c r="F98" s="504" t="s">
        <v>745</v>
      </c>
      <c r="G98" s="548" t="str">
        <f>IF( '1510bis'!A6 = 0, "", '1510bis'!A6)</f>
        <v/>
      </c>
      <c r="H98" s="504"/>
      <c r="I98" s="490" t="str">
        <f>IF( '1510bis'!B6 = 0, "", '1510bis'!B6)</f>
        <v/>
      </c>
      <c r="J98" s="508" t="s">
        <v>2299</v>
      </c>
      <c r="K98" s="498" t="str">
        <f>IF( '1510bis'!D6 = 0, "", '1510bis'!D6)</f>
        <v/>
      </c>
      <c r="L98" s="508" t="s">
        <v>2278</v>
      </c>
      <c r="M98" s="513" t="str">
        <f>IF( '1510bis'!F6 = 0, "", '1510bis'!F6)</f>
        <v/>
      </c>
      <c r="N98" s="504"/>
      <c r="O98" s="513" t="str">
        <f>IF( '1510bis'!H6 = 0, "", '1510bis'!H6)</f>
        <v/>
      </c>
      <c r="P98" s="504"/>
      <c r="Q98" s="498" t="str">
        <f>IF( '1510bis'!I6 = 0, "", '1510bis'!I6)</f>
        <v/>
      </c>
      <c r="R98" s="508" t="s">
        <v>2329</v>
      </c>
      <c r="S98" s="490" t="str">
        <f>IF( '1510'!K30 = 0, "", IF('1510'!K30=1,"TNE",IF('1510'!K30=2,"DTN",IF('1510'!K30=3,"KGM",IF('1510'!K30=4,"NMB","")))))</f>
        <v/>
      </c>
      <c r="T98" s="508" t="s">
        <v>2352</v>
      </c>
      <c r="U98" s="498" t="str">
        <f>IF( '1510bis'!O6 = 0, "", '1510bis'!O6)</f>
        <v/>
      </c>
      <c r="V98" s="508" t="s">
        <v>2375</v>
      </c>
      <c r="W98" s="526">
        <f t="shared" si="7"/>
        <v>0</v>
      </c>
      <c r="X98" s="507" t="str">
        <f>'1510bis'!C6</f>
        <v xml:space="preserve"> </v>
      </c>
      <c r="Y98" s="508" t="s">
        <v>2398</v>
      </c>
    </row>
    <row r="99" spans="1:25" x14ac:dyDescent="0.2">
      <c r="A99" s="504">
        <v>21</v>
      </c>
      <c r="B99" s="532">
        <f t="shared" si="5"/>
        <v>0</v>
      </c>
      <c r="C99" s="533">
        <f t="shared" si="6"/>
        <v>0</v>
      </c>
      <c r="D99" s="531">
        <v>1510</v>
      </c>
      <c r="E99" s="518" t="str">
        <f>RIGHT('1500'!$AT$2,2)</f>
        <v>19</v>
      </c>
      <c r="F99" s="504" t="s">
        <v>745</v>
      </c>
      <c r="G99" s="548" t="str">
        <f>IF( '1510bis'!A7 = 0, "", '1510bis'!A7)</f>
        <v/>
      </c>
      <c r="H99" s="504"/>
      <c r="I99" s="490" t="str">
        <f>IF( '1510bis'!B7 = 0, "", '1510bis'!B7)</f>
        <v/>
      </c>
      <c r="J99" s="508" t="s">
        <v>2300</v>
      </c>
      <c r="K99" s="498" t="str">
        <f>IF( '1510bis'!D7 = 0, "", '1510bis'!D7)</f>
        <v/>
      </c>
      <c r="L99" s="508" t="s">
        <v>2279</v>
      </c>
      <c r="M99" s="513" t="str">
        <f>IF( '1510bis'!F7 = 0, "", '1510bis'!F7)</f>
        <v/>
      </c>
      <c r="N99" s="504"/>
      <c r="O99" s="513" t="str">
        <f>IF( '1510bis'!H7 = 0, "", '1510bis'!H7)</f>
        <v/>
      </c>
      <c r="P99" s="504"/>
      <c r="Q99" s="498" t="str">
        <f>IF( '1510bis'!I7 = 0, "", '1510bis'!I7)</f>
        <v/>
      </c>
      <c r="R99" s="508" t="s">
        <v>2330</v>
      </c>
      <c r="S99" s="490" t="str">
        <f>IF( '1510'!K31 = 0, "", IF('1510'!K31=1,"TNE",IF('1510'!K31=2,"DTN",IF('1510'!K31=3,"KGM",IF('1510'!K31=4,"NMB","")))))</f>
        <v/>
      </c>
      <c r="T99" s="508" t="s">
        <v>2353</v>
      </c>
      <c r="U99" s="498" t="str">
        <f>IF( '1510bis'!O7 = 0, "", '1510bis'!O7)</f>
        <v/>
      </c>
      <c r="V99" s="508" t="s">
        <v>2376</v>
      </c>
      <c r="W99" s="526">
        <f t="shared" si="7"/>
        <v>0</v>
      </c>
      <c r="X99" s="507" t="str">
        <f>'1510bis'!C7</f>
        <v xml:space="preserve"> </v>
      </c>
      <c r="Y99" s="508" t="s">
        <v>2399</v>
      </c>
    </row>
    <row r="100" spans="1:25" x14ac:dyDescent="0.2">
      <c r="A100" s="504">
        <v>21</v>
      </c>
      <c r="B100" s="532">
        <f t="shared" si="5"/>
        <v>0</v>
      </c>
      <c r="C100" s="533">
        <f t="shared" si="6"/>
        <v>0</v>
      </c>
      <c r="D100" s="531">
        <v>1510</v>
      </c>
      <c r="E100" s="518" t="str">
        <f>RIGHT('1500'!$AT$2,2)</f>
        <v>19</v>
      </c>
      <c r="F100" s="504" t="s">
        <v>745</v>
      </c>
      <c r="G100" s="548" t="str">
        <f>IF( '1510bis'!A8 = 0, "", '1510bis'!A8)</f>
        <v/>
      </c>
      <c r="H100" s="504"/>
      <c r="I100" s="490" t="str">
        <f>IF( '1510bis'!B8 = 0, "", '1510bis'!B8)</f>
        <v/>
      </c>
      <c r="J100" s="508" t="s">
        <v>2301</v>
      </c>
      <c r="K100" s="498" t="str">
        <f>IF( '1510bis'!D8 = 0, "", '1510bis'!D8)</f>
        <v/>
      </c>
      <c r="L100" s="508" t="s">
        <v>2280</v>
      </c>
      <c r="M100" s="513" t="str">
        <f>IF( '1510bis'!F8 = 0, "", '1510bis'!F8)</f>
        <v/>
      </c>
      <c r="N100" s="504"/>
      <c r="O100" s="513" t="str">
        <f>IF( '1510bis'!H8 = 0, "", '1510bis'!H8)</f>
        <v/>
      </c>
      <c r="P100" s="504"/>
      <c r="Q100" s="498" t="str">
        <f>IF( '1510bis'!I8 = 0, "", '1510bis'!I8)</f>
        <v/>
      </c>
      <c r="R100" s="508" t="s">
        <v>2331</v>
      </c>
      <c r="S100" s="490" t="str">
        <f>IF( '1510'!K32 = 0, "", IF('1510'!K32=1,"TNE",IF('1510'!K32=2,"DTN",IF('1510'!K32=3,"KGM",IF('1510'!K32=4,"NMB","")))))</f>
        <v/>
      </c>
      <c r="T100" s="508" t="s">
        <v>2354</v>
      </c>
      <c r="U100" s="498" t="str">
        <f>IF( '1510bis'!O8 = 0, "", '1510bis'!O8)</f>
        <v/>
      </c>
      <c r="V100" s="508" t="s">
        <v>2377</v>
      </c>
      <c r="W100" s="526">
        <f t="shared" si="7"/>
        <v>0</v>
      </c>
      <c r="X100" s="507" t="str">
        <f>'1510bis'!C8</f>
        <v xml:space="preserve"> </v>
      </c>
      <c r="Y100" s="508" t="s">
        <v>2400</v>
      </c>
    </row>
    <row r="101" spans="1:25" x14ac:dyDescent="0.2">
      <c r="A101" s="504">
        <v>21</v>
      </c>
      <c r="B101" s="532">
        <f t="shared" si="5"/>
        <v>0</v>
      </c>
      <c r="C101" s="533">
        <f t="shared" si="6"/>
        <v>0</v>
      </c>
      <c r="D101" s="531">
        <v>1510</v>
      </c>
      <c r="E101" s="518" t="str">
        <f>RIGHT('1500'!$AT$2,2)</f>
        <v>19</v>
      </c>
      <c r="F101" s="504" t="s">
        <v>745</v>
      </c>
      <c r="G101" s="548" t="str">
        <f>IF( '1510bis'!A9 = 0, "", '1510bis'!A9)</f>
        <v/>
      </c>
      <c r="H101" s="504"/>
      <c r="I101" s="490" t="str">
        <f>IF( '1510bis'!B9 = 0, "", '1510bis'!B9)</f>
        <v/>
      </c>
      <c r="J101" s="508" t="s">
        <v>2302</v>
      </c>
      <c r="K101" s="498" t="str">
        <f>IF( '1510bis'!D9 = 0, "", '1510bis'!D9)</f>
        <v/>
      </c>
      <c r="L101" s="508" t="s">
        <v>2281</v>
      </c>
      <c r="M101" s="513" t="str">
        <f>IF( '1510bis'!F9 = 0, "", '1510bis'!F9)</f>
        <v/>
      </c>
      <c r="N101" s="504"/>
      <c r="O101" s="513" t="str">
        <f>IF( '1510bis'!H9 = 0, "", '1510bis'!H9)</f>
        <v/>
      </c>
      <c r="P101" s="504"/>
      <c r="Q101" s="498" t="str">
        <f>IF( '1510bis'!I9 = 0, "", '1510bis'!I9)</f>
        <v/>
      </c>
      <c r="R101" s="508" t="s">
        <v>2332</v>
      </c>
      <c r="S101" s="490" t="str">
        <f>IF( '1510'!K33 = 0, "", IF('1510'!K33=1,"TNE",IF('1510'!K33=2,"DTN",IF('1510'!K33=3,"KGM",IF('1510'!K33=4,"NMB","")))))</f>
        <v/>
      </c>
      <c r="T101" s="508" t="s">
        <v>2355</v>
      </c>
      <c r="U101" s="498" t="str">
        <f>IF( '1510bis'!O9 = 0, "", '1510bis'!O9)</f>
        <v/>
      </c>
      <c r="V101" s="508" t="s">
        <v>2378</v>
      </c>
      <c r="W101" s="526">
        <f t="shared" si="7"/>
        <v>0</v>
      </c>
      <c r="X101" s="507" t="str">
        <f>'1510bis'!C9</f>
        <v xml:space="preserve"> </v>
      </c>
      <c r="Y101" s="508" t="s">
        <v>2401</v>
      </c>
    </row>
    <row r="102" spans="1:25" x14ac:dyDescent="0.2">
      <c r="A102" s="504">
        <v>21</v>
      </c>
      <c r="B102" s="532">
        <f t="shared" si="5"/>
        <v>0</v>
      </c>
      <c r="C102" s="533">
        <f t="shared" si="6"/>
        <v>0</v>
      </c>
      <c r="D102" s="531">
        <v>1510</v>
      </c>
      <c r="E102" s="518" t="str">
        <f>RIGHT('1500'!$AT$2,2)</f>
        <v>19</v>
      </c>
      <c r="F102" s="504" t="s">
        <v>745</v>
      </c>
      <c r="G102" s="548" t="str">
        <f>IF( '1510bis'!A10 = 0, "", '1510bis'!A10)</f>
        <v/>
      </c>
      <c r="H102" s="504"/>
      <c r="I102" s="490" t="str">
        <f>IF( '1510bis'!B10 = 0, "", '1510bis'!B10)</f>
        <v/>
      </c>
      <c r="J102" s="508" t="s">
        <v>2303</v>
      </c>
      <c r="K102" s="498" t="str">
        <f>IF( '1510bis'!D10 = 0, "", '1510bis'!D10)</f>
        <v/>
      </c>
      <c r="L102" s="508" t="s">
        <v>2282</v>
      </c>
      <c r="M102" s="513" t="str">
        <f>IF( '1510bis'!F10 = 0, "", '1510bis'!F10)</f>
        <v/>
      </c>
      <c r="N102" s="504"/>
      <c r="O102" s="513" t="str">
        <f>IF( '1510bis'!H10 = 0, "", '1510bis'!H10)</f>
        <v/>
      </c>
      <c r="P102" s="504"/>
      <c r="Q102" s="498" t="str">
        <f>IF( '1510bis'!I10 = 0, "", '1510bis'!I10)</f>
        <v/>
      </c>
      <c r="R102" s="508" t="s">
        <v>2333</v>
      </c>
      <c r="S102" s="490" t="str">
        <f>IF( '1510'!K34 = 0, "", IF('1510'!K34=1,"TNE",IF('1510'!K34=2,"DTN",IF('1510'!K34=3,"KGM",IF('1510'!K34=4,"NMB","")))))</f>
        <v/>
      </c>
      <c r="T102" s="508" t="s">
        <v>2356</v>
      </c>
      <c r="U102" s="498" t="str">
        <f>IF( '1510bis'!O10 = 0, "", '1510bis'!O10)</f>
        <v/>
      </c>
      <c r="V102" s="508" t="s">
        <v>2379</v>
      </c>
      <c r="W102" s="526">
        <f t="shared" si="7"/>
        <v>0</v>
      </c>
      <c r="X102" s="507" t="str">
        <f>'1510bis'!C10</f>
        <v xml:space="preserve"> </v>
      </c>
      <c r="Y102" s="508" t="s">
        <v>2402</v>
      </c>
    </row>
    <row r="103" spans="1:25" x14ac:dyDescent="0.2">
      <c r="A103" s="504">
        <v>21</v>
      </c>
      <c r="B103" s="532">
        <f t="shared" si="5"/>
        <v>0</v>
      </c>
      <c r="C103" s="533">
        <f t="shared" si="6"/>
        <v>0</v>
      </c>
      <c r="D103" s="531">
        <v>1510</v>
      </c>
      <c r="E103" s="518" t="str">
        <f>RIGHT('1500'!$AT$2,2)</f>
        <v>19</v>
      </c>
      <c r="F103" s="504" t="s">
        <v>745</v>
      </c>
      <c r="G103" s="548" t="str">
        <f>IF( '1510bis'!A11 = 0, "", '1510bis'!A11)</f>
        <v/>
      </c>
      <c r="H103" s="504"/>
      <c r="I103" s="490" t="str">
        <f>IF( '1510bis'!B11 = 0, "", '1510bis'!B11)</f>
        <v/>
      </c>
      <c r="J103" s="508" t="s">
        <v>2304</v>
      </c>
      <c r="K103" s="498" t="str">
        <f>IF( '1510bis'!D11 = 0, "", '1510bis'!D11)</f>
        <v/>
      </c>
      <c r="L103" s="508" t="s">
        <v>2283</v>
      </c>
      <c r="M103" s="513" t="str">
        <f>IF( '1510bis'!F11 = 0, "", '1510bis'!F11)</f>
        <v/>
      </c>
      <c r="N103" s="504"/>
      <c r="O103" s="513" t="str">
        <f>IF( '1510bis'!H11 = 0, "", '1510bis'!H11)</f>
        <v/>
      </c>
      <c r="P103" s="504"/>
      <c r="Q103" s="498" t="str">
        <f>IF( '1510bis'!I11 = 0, "", '1510bis'!I11)</f>
        <v/>
      </c>
      <c r="R103" s="508" t="s">
        <v>2334</v>
      </c>
      <c r="S103" s="490" t="str">
        <f>IF( '1510'!K35 = 0, "", IF('1510'!K35=1,"TNE",IF('1510'!K35=2,"DTN",IF('1510'!K35=3,"KGM",IF('1510'!K35=4,"NMB","")))))</f>
        <v/>
      </c>
      <c r="T103" s="508" t="s">
        <v>2357</v>
      </c>
      <c r="U103" s="498" t="str">
        <f>IF( '1510bis'!O11 = 0, "", '1510bis'!O11)</f>
        <v/>
      </c>
      <c r="V103" s="508" t="s">
        <v>2380</v>
      </c>
      <c r="W103" s="526">
        <f t="shared" si="7"/>
        <v>0</v>
      </c>
      <c r="X103" s="507" t="str">
        <f>'1510bis'!C11</f>
        <v xml:space="preserve"> </v>
      </c>
      <c r="Y103" s="508" t="s">
        <v>2403</v>
      </c>
    </row>
    <row r="104" spans="1:25" x14ac:dyDescent="0.2">
      <c r="A104" s="504">
        <v>21</v>
      </c>
      <c r="B104" s="532">
        <f t="shared" si="5"/>
        <v>0</v>
      </c>
      <c r="C104" s="533">
        <f t="shared" si="6"/>
        <v>0</v>
      </c>
      <c r="D104" s="531">
        <v>1510</v>
      </c>
      <c r="E104" s="518" t="str">
        <f>RIGHT('1500'!$AT$2,2)</f>
        <v>19</v>
      </c>
      <c r="F104" s="504" t="s">
        <v>745</v>
      </c>
      <c r="G104" s="548" t="str">
        <f>IF( '1510bis'!A19 = 0, "", '1510bis'!A19)</f>
        <v/>
      </c>
      <c r="H104" s="504"/>
      <c r="I104" s="490" t="str">
        <f>IF( '1510bis'!B19 = 0, "", '1510bis'!B19)</f>
        <v/>
      </c>
      <c r="J104" s="508" t="s">
        <v>2305</v>
      </c>
      <c r="K104" s="498" t="str">
        <f>IF( '1510bis'!D19 = 0, "", '1510bis'!D19)</f>
        <v/>
      </c>
      <c r="L104" s="508" t="s">
        <v>2284</v>
      </c>
      <c r="M104" s="513" t="str">
        <f>IF( '1510bis'!F19 = 0, "", '1510bis'!F19)</f>
        <v/>
      </c>
      <c r="N104" s="504"/>
      <c r="O104" s="513" t="str">
        <f>IF( '1510bis'!H19 = 0, "", '1510bis'!H19)</f>
        <v/>
      </c>
      <c r="P104" s="504"/>
      <c r="Q104" s="504"/>
      <c r="R104" s="504"/>
      <c r="S104" s="504"/>
      <c r="T104" s="504"/>
      <c r="U104" s="504"/>
      <c r="V104" s="504"/>
      <c r="W104" s="526">
        <f t="shared" si="7"/>
        <v>0</v>
      </c>
      <c r="X104" s="529" t="str">
        <f>'1510bis'!C19</f>
        <v xml:space="preserve"> </v>
      </c>
      <c r="Y104" s="504"/>
    </row>
    <row r="105" spans="1:25" x14ac:dyDescent="0.2">
      <c r="A105" s="504">
        <v>21</v>
      </c>
      <c r="B105" s="532">
        <f t="shared" si="5"/>
        <v>0</v>
      </c>
      <c r="C105" s="533">
        <f t="shared" si="6"/>
        <v>0</v>
      </c>
      <c r="D105" s="531">
        <v>1510</v>
      </c>
      <c r="E105" s="518" t="str">
        <f>RIGHT('1500'!$AT$2,2)</f>
        <v>19</v>
      </c>
      <c r="F105" s="504" t="s">
        <v>745</v>
      </c>
      <c r="G105" s="548" t="str">
        <f>IF( '1510bis'!A20 = 0, "", '1510bis'!A20)</f>
        <v/>
      </c>
      <c r="H105" s="504"/>
      <c r="I105" s="490" t="str">
        <f>IF( '1510bis'!B20 = 0, "", '1510bis'!B20)</f>
        <v/>
      </c>
      <c r="J105" s="508" t="s">
        <v>2306</v>
      </c>
      <c r="K105" s="498" t="str">
        <f>IF( '1510bis'!D20 = 0, "", '1510bis'!D20)</f>
        <v/>
      </c>
      <c r="L105" s="508" t="s">
        <v>2285</v>
      </c>
      <c r="M105" s="513" t="str">
        <f>IF( '1510bis'!F20 = 0, "", '1510bis'!F20)</f>
        <v/>
      </c>
      <c r="N105" s="504"/>
      <c r="O105" s="513" t="str">
        <f>IF( '1510bis'!H20 = 0, "", '1510bis'!H20)</f>
        <v/>
      </c>
      <c r="P105" s="504"/>
      <c r="Q105" s="504"/>
      <c r="R105" s="504"/>
      <c r="S105" s="504"/>
      <c r="T105" s="504"/>
      <c r="U105" s="504"/>
      <c r="V105" s="504"/>
      <c r="W105" s="526">
        <f t="shared" si="7"/>
        <v>0</v>
      </c>
      <c r="X105" s="529" t="str">
        <f>'1510bis'!C20</f>
        <v xml:space="preserve"> </v>
      </c>
      <c r="Y105" s="504"/>
    </row>
    <row r="106" spans="1:25" x14ac:dyDescent="0.2">
      <c r="A106" s="504">
        <v>21</v>
      </c>
      <c r="B106" s="532">
        <f t="shared" si="5"/>
        <v>0</v>
      </c>
      <c r="C106" s="533">
        <f t="shared" si="6"/>
        <v>0</v>
      </c>
      <c r="D106" s="531">
        <v>1510</v>
      </c>
      <c r="E106" s="518" t="str">
        <f>RIGHT('1500'!$AT$2,2)</f>
        <v>19</v>
      </c>
      <c r="F106" s="504" t="s">
        <v>745</v>
      </c>
      <c r="G106" s="548" t="str">
        <f>IF( '1510bis'!A21 = 0, "", '1510bis'!A21)</f>
        <v/>
      </c>
      <c r="H106" s="504"/>
      <c r="I106" s="490" t="str">
        <f>IF( '1510bis'!B21 = 0, "", '1510bis'!B21)</f>
        <v/>
      </c>
      <c r="J106" s="508" t="s">
        <v>2307</v>
      </c>
      <c r="K106" s="498" t="str">
        <f>IF( '1510bis'!D21 = 0, "", '1510bis'!D21)</f>
        <v/>
      </c>
      <c r="L106" s="508" t="s">
        <v>2286</v>
      </c>
      <c r="M106" s="513" t="str">
        <f>IF( '1510bis'!F21 = 0, "", '1510bis'!F21)</f>
        <v/>
      </c>
      <c r="N106" s="504"/>
      <c r="O106" s="513" t="str">
        <f>IF( '1510bis'!H21 = 0, "", '1510bis'!H21)</f>
        <v/>
      </c>
      <c r="P106" s="504"/>
      <c r="Q106" s="504"/>
      <c r="R106" s="504"/>
      <c r="S106" s="504"/>
      <c r="T106" s="504"/>
      <c r="U106" s="504"/>
      <c r="V106" s="504"/>
      <c r="W106" s="526">
        <f t="shared" si="7"/>
        <v>0</v>
      </c>
      <c r="X106" s="529" t="str">
        <f>'1510bis'!C21</f>
        <v xml:space="preserve"> </v>
      </c>
      <c r="Y106" s="504"/>
    </row>
    <row r="107" spans="1:25" x14ac:dyDescent="0.2">
      <c r="A107" s="504">
        <v>21</v>
      </c>
      <c r="B107" s="532">
        <f t="shared" si="5"/>
        <v>0</v>
      </c>
      <c r="C107" s="533">
        <f t="shared" si="6"/>
        <v>0</v>
      </c>
      <c r="D107" s="531">
        <v>1510</v>
      </c>
      <c r="E107" s="518" t="str">
        <f>RIGHT('1500'!$AT$2,2)</f>
        <v>19</v>
      </c>
      <c r="F107" s="504" t="s">
        <v>745</v>
      </c>
      <c r="G107" s="548" t="str">
        <f>IF( '1510bis'!A22 = 0, "", '1510bis'!A22)</f>
        <v/>
      </c>
      <c r="H107" s="504"/>
      <c r="I107" s="490" t="str">
        <f>IF( '1510bis'!B22 = 0, "", '1510bis'!B22)</f>
        <v/>
      </c>
      <c r="J107" s="508" t="s">
        <v>2308</v>
      </c>
      <c r="K107" s="498" t="str">
        <f>IF( '1510bis'!D22 = 0, "", '1510bis'!D22)</f>
        <v/>
      </c>
      <c r="L107" s="508" t="s">
        <v>2287</v>
      </c>
      <c r="M107" s="513" t="str">
        <f>IF( '1510bis'!F22 = 0, "", '1510bis'!F22)</f>
        <v/>
      </c>
      <c r="N107" s="504"/>
      <c r="O107" s="513" t="str">
        <f>IF( '1510bis'!H22 = 0, "", '1510bis'!H22)</f>
        <v/>
      </c>
      <c r="P107" s="504"/>
      <c r="Q107" s="504"/>
      <c r="R107" s="504"/>
      <c r="S107" s="504"/>
      <c r="T107" s="504"/>
      <c r="U107" s="504"/>
      <c r="V107" s="504"/>
      <c r="W107" s="526">
        <f t="shared" si="7"/>
        <v>0</v>
      </c>
      <c r="X107" s="529" t="str">
        <f>'1510bis'!C22</f>
        <v xml:space="preserve"> </v>
      </c>
      <c r="Y107" s="504"/>
    </row>
    <row r="108" spans="1:25" x14ac:dyDescent="0.2">
      <c r="A108" s="504">
        <v>21</v>
      </c>
      <c r="B108" s="532">
        <f t="shared" si="5"/>
        <v>0</v>
      </c>
      <c r="C108" s="533">
        <f t="shared" si="6"/>
        <v>0</v>
      </c>
      <c r="D108" s="531">
        <v>1510</v>
      </c>
      <c r="E108" s="518" t="str">
        <f>RIGHT('1500'!$AT$2,2)</f>
        <v>19</v>
      </c>
      <c r="F108" s="504" t="s">
        <v>745</v>
      </c>
      <c r="G108" s="548" t="str">
        <f>IF( '1510bis'!A23 = 0, "", '1510bis'!A23)</f>
        <v/>
      </c>
      <c r="H108" s="504"/>
      <c r="I108" s="490" t="str">
        <f>IF( '1510bis'!B23 = 0, "", '1510bis'!B23)</f>
        <v/>
      </c>
      <c r="J108" s="508" t="s">
        <v>2309</v>
      </c>
      <c r="K108" s="498" t="str">
        <f>IF( '1510bis'!D23 = 0, "", '1510bis'!D23)</f>
        <v/>
      </c>
      <c r="L108" s="508" t="s">
        <v>2288</v>
      </c>
      <c r="M108" s="513" t="str">
        <f>IF( '1510bis'!F23 = 0, "", '1510bis'!F23)</f>
        <v/>
      </c>
      <c r="N108" s="504"/>
      <c r="O108" s="513" t="str">
        <f>IF( '1510bis'!H23 = 0, "", '1510bis'!H23)</f>
        <v/>
      </c>
      <c r="P108" s="504"/>
      <c r="Q108" s="504"/>
      <c r="R108" s="504"/>
      <c r="S108" s="504"/>
      <c r="T108" s="504"/>
      <c r="U108" s="504"/>
      <c r="V108" s="504"/>
      <c r="W108" s="526">
        <f t="shared" si="7"/>
        <v>0</v>
      </c>
      <c r="X108" s="529" t="str">
        <f>'1510bis'!C23</f>
        <v xml:space="preserve"> </v>
      </c>
      <c r="Y108" s="504"/>
    </row>
    <row r="109" spans="1:25" x14ac:dyDescent="0.2">
      <c r="A109" s="504">
        <v>21</v>
      </c>
      <c r="B109" s="532">
        <f t="shared" si="5"/>
        <v>0</v>
      </c>
      <c r="C109" s="533">
        <f t="shared" si="6"/>
        <v>0</v>
      </c>
      <c r="D109" s="531">
        <v>1510</v>
      </c>
      <c r="E109" s="518" t="str">
        <f>RIGHT('1500'!$AT$2,2)</f>
        <v>19</v>
      </c>
      <c r="F109" s="504" t="s">
        <v>745</v>
      </c>
      <c r="G109" s="548" t="str">
        <f>IF( '1510bis'!A24 = 0, "", '1510bis'!A24)</f>
        <v/>
      </c>
      <c r="H109" s="504"/>
      <c r="I109" s="490" t="str">
        <f>IF( '1510bis'!B24 = 0, "", '1510bis'!B24)</f>
        <v/>
      </c>
      <c r="J109" s="508" t="s">
        <v>2310</v>
      </c>
      <c r="K109" s="498" t="str">
        <f>IF( '1510bis'!D24 = 0, "", '1510bis'!D24)</f>
        <v/>
      </c>
      <c r="L109" s="508" t="s">
        <v>2289</v>
      </c>
      <c r="M109" s="513" t="str">
        <f>IF( '1510bis'!F24 = 0, "", '1510bis'!F24)</f>
        <v/>
      </c>
      <c r="N109" s="504"/>
      <c r="O109" s="513" t="str">
        <f>IF( '1510bis'!H24 = 0, "", '1510bis'!H24)</f>
        <v/>
      </c>
      <c r="P109" s="504"/>
      <c r="Q109" s="504"/>
      <c r="R109" s="504"/>
      <c r="S109" s="504"/>
      <c r="T109" s="504"/>
      <c r="U109" s="504"/>
      <c r="V109" s="504"/>
      <c r="W109" s="526">
        <f t="shared" si="7"/>
        <v>0</v>
      </c>
      <c r="X109" s="529" t="str">
        <f>'1510bis'!C24</f>
        <v xml:space="preserve"> </v>
      </c>
      <c r="Y109" s="504"/>
    </row>
    <row r="110" spans="1:25" x14ac:dyDescent="0.2">
      <c r="A110" s="504">
        <v>21</v>
      </c>
      <c r="B110" s="532">
        <f t="shared" si="5"/>
        <v>0</v>
      </c>
      <c r="C110" s="533">
        <f t="shared" si="6"/>
        <v>0</v>
      </c>
      <c r="D110" s="531">
        <v>1510</v>
      </c>
      <c r="E110" s="518" t="str">
        <f>RIGHT('1500'!$AT$2,2)</f>
        <v>19</v>
      </c>
      <c r="F110" s="504" t="s">
        <v>745</v>
      </c>
      <c r="G110" s="548" t="str">
        <f>IF( '1510bis'!A25 = 0, "", '1510bis'!A25)</f>
        <v/>
      </c>
      <c r="H110" s="504"/>
      <c r="I110" s="490" t="str">
        <f>IF( '1510bis'!B25 = 0, "", '1510bis'!B25)</f>
        <v/>
      </c>
      <c r="J110" s="508" t="s">
        <v>2311</v>
      </c>
      <c r="K110" s="498" t="str">
        <f>IF( '1510bis'!D25 = 0, "", '1510bis'!D25)</f>
        <v/>
      </c>
      <c r="L110" s="508" t="s">
        <v>2290</v>
      </c>
      <c r="M110" s="513" t="str">
        <f>IF( '1510bis'!F25 = 0, "", '1510bis'!F25)</f>
        <v/>
      </c>
      <c r="N110" s="504"/>
      <c r="O110" s="513" t="str">
        <f>IF( '1510bis'!H25 = 0, "", '1510bis'!H25)</f>
        <v/>
      </c>
      <c r="P110" s="504"/>
      <c r="Q110" s="504"/>
      <c r="R110" s="504"/>
      <c r="S110" s="504"/>
      <c r="T110" s="504"/>
      <c r="U110" s="504"/>
      <c r="V110" s="504"/>
      <c r="W110" s="526">
        <f t="shared" si="7"/>
        <v>0</v>
      </c>
      <c r="X110" s="529" t="str">
        <f>'1510bis'!C25</f>
        <v xml:space="preserve"> </v>
      </c>
      <c r="Y110" s="504"/>
    </row>
    <row r="111" spans="1:25" x14ac:dyDescent="0.2">
      <c r="A111" s="504">
        <v>21</v>
      </c>
      <c r="B111" s="532">
        <f t="shared" si="5"/>
        <v>0</v>
      </c>
      <c r="C111" s="533">
        <f t="shared" si="6"/>
        <v>0</v>
      </c>
      <c r="D111" s="531">
        <v>1510</v>
      </c>
      <c r="E111" s="518" t="str">
        <f>RIGHT('1500'!$AT$2,2)</f>
        <v>19</v>
      </c>
      <c r="F111" s="504" t="str">
        <f>'1510bis'!M19</f>
        <v>10A</v>
      </c>
      <c r="G111" s="498" t="str">
        <f>IF( '1510bis'!N19 = 0, "", '1510bis'!N19)</f>
        <v/>
      </c>
      <c r="H111" s="515" t="s">
        <v>2152</v>
      </c>
      <c r="I111" s="515"/>
      <c r="J111" s="515"/>
      <c r="K111" s="504"/>
      <c r="L111" s="515"/>
      <c r="M111" s="504"/>
      <c r="N111" s="515"/>
      <c r="O111" s="504"/>
      <c r="P111" s="515"/>
      <c r="Q111" s="504"/>
      <c r="R111" s="515"/>
      <c r="S111" s="504"/>
      <c r="T111" s="515"/>
      <c r="U111" s="504"/>
      <c r="V111" s="515"/>
      <c r="W111" s="526">
        <f t="shared" si="7"/>
        <v>0</v>
      </c>
      <c r="X111" s="504"/>
      <c r="Y111" s="515"/>
    </row>
    <row r="112" spans="1:25" x14ac:dyDescent="0.2">
      <c r="A112" s="504">
        <v>21</v>
      </c>
      <c r="B112" s="532">
        <f t="shared" si="5"/>
        <v>0</v>
      </c>
      <c r="C112" s="533">
        <f t="shared" si="6"/>
        <v>0</v>
      </c>
      <c r="D112" s="531">
        <v>1510</v>
      </c>
      <c r="E112" s="518" t="str">
        <f>RIGHT('1500'!$AT$2,2)</f>
        <v>19</v>
      </c>
      <c r="F112" s="504" t="str">
        <f>'1510bis'!M20</f>
        <v>10B</v>
      </c>
      <c r="G112" s="498" t="str">
        <f>IF( '1510bis'!N20 = 0, "", '1510bis'!N20)</f>
        <v/>
      </c>
      <c r="H112" s="515" t="s">
        <v>2153</v>
      </c>
      <c r="I112" s="515"/>
      <c r="J112" s="515"/>
      <c r="K112" s="504"/>
      <c r="L112" s="515"/>
      <c r="M112" s="504"/>
      <c r="N112" s="515"/>
      <c r="O112" s="504"/>
      <c r="P112" s="515"/>
      <c r="Q112" s="504"/>
      <c r="R112" s="515"/>
      <c r="S112" s="504"/>
      <c r="T112" s="515"/>
      <c r="U112" s="504"/>
      <c r="V112" s="515"/>
      <c r="W112" s="526">
        <f t="shared" ref="W112:W122" si="8">SUM(G112:U112)</f>
        <v>0</v>
      </c>
      <c r="X112" s="504"/>
      <c r="Y112" s="515"/>
    </row>
    <row r="113" spans="1:25" x14ac:dyDescent="0.2">
      <c r="A113" s="504">
        <v>21</v>
      </c>
      <c r="B113" s="532">
        <f t="shared" si="5"/>
        <v>0</v>
      </c>
      <c r="C113" s="533">
        <f t="shared" si="6"/>
        <v>0</v>
      </c>
      <c r="D113" s="531">
        <v>1510</v>
      </c>
      <c r="E113" s="518" t="str">
        <f>RIGHT('1500'!$AT$2,2)</f>
        <v>19</v>
      </c>
      <c r="F113" s="504" t="str">
        <f>'1510bis'!M21</f>
        <v>10C</v>
      </c>
      <c r="G113" s="498" t="str">
        <f>IF( '1510bis'!N21 = 0, "", '1510bis'!N21)</f>
        <v/>
      </c>
      <c r="H113" s="512" t="s">
        <v>2404</v>
      </c>
      <c r="I113" s="515"/>
      <c r="J113" s="515"/>
      <c r="K113" s="504"/>
      <c r="L113" s="515"/>
      <c r="M113" s="504"/>
      <c r="N113" s="515"/>
      <c r="O113" s="504"/>
      <c r="P113" s="515"/>
      <c r="Q113" s="504"/>
      <c r="R113" s="515"/>
      <c r="S113" s="504"/>
      <c r="T113" s="515"/>
      <c r="U113" s="504"/>
      <c r="V113" s="515"/>
      <c r="W113" s="526">
        <f t="shared" si="8"/>
        <v>0</v>
      </c>
      <c r="X113" s="504"/>
      <c r="Y113" s="515"/>
    </row>
    <row r="114" spans="1:25" x14ac:dyDescent="0.2">
      <c r="A114" s="504">
        <v>21</v>
      </c>
      <c r="B114" s="532">
        <f t="shared" si="5"/>
        <v>0</v>
      </c>
      <c r="C114" s="533">
        <f t="shared" si="6"/>
        <v>0</v>
      </c>
      <c r="D114" s="531">
        <v>1510</v>
      </c>
      <c r="E114" s="518" t="str">
        <f>RIGHT('1500'!$AT$2,2)</f>
        <v>19</v>
      </c>
      <c r="F114" s="504" t="str">
        <f>'1510bis'!M22</f>
        <v>10D</v>
      </c>
      <c r="G114" s="498" t="str">
        <f>IF( '1510bis'!N22 = 0, "", '1510bis'!N22)</f>
        <v/>
      </c>
      <c r="H114" s="515" t="s">
        <v>2155</v>
      </c>
      <c r="I114" s="515"/>
      <c r="J114" s="515"/>
      <c r="K114" s="504"/>
      <c r="L114" s="515"/>
      <c r="M114" s="504"/>
      <c r="N114" s="515"/>
      <c r="O114" s="504"/>
      <c r="P114" s="515"/>
      <c r="Q114" s="504"/>
      <c r="R114" s="515"/>
      <c r="S114" s="504"/>
      <c r="T114" s="515"/>
      <c r="U114" s="504"/>
      <c r="V114" s="515"/>
      <c r="W114" s="526">
        <f t="shared" si="8"/>
        <v>0</v>
      </c>
      <c r="X114" s="504"/>
      <c r="Y114" s="515"/>
    </row>
    <row r="115" spans="1:25" x14ac:dyDescent="0.2">
      <c r="A115" s="504">
        <v>21</v>
      </c>
      <c r="B115" s="532">
        <f t="shared" si="5"/>
        <v>0</v>
      </c>
      <c r="C115" s="533">
        <f t="shared" si="6"/>
        <v>0</v>
      </c>
      <c r="D115" s="531">
        <v>1510</v>
      </c>
      <c r="E115" s="518" t="str">
        <f>RIGHT('1500'!$AT$2,2)</f>
        <v>19</v>
      </c>
      <c r="F115" s="504" t="str">
        <f>'1510bis'!M23</f>
        <v>10E</v>
      </c>
      <c r="G115" s="498" t="str">
        <f>IF( '1510bis'!N23 = 0, "", '1510bis'!N23)</f>
        <v/>
      </c>
      <c r="H115" s="515" t="s">
        <v>2234</v>
      </c>
      <c r="I115" s="515"/>
      <c r="J115" s="515"/>
      <c r="K115" s="504"/>
      <c r="L115" s="515"/>
      <c r="M115" s="504"/>
      <c r="N115" s="515"/>
      <c r="O115" s="504"/>
      <c r="P115" s="515"/>
      <c r="Q115" s="504"/>
      <c r="R115" s="515"/>
      <c r="S115" s="504"/>
      <c r="T115" s="515"/>
      <c r="U115" s="504"/>
      <c r="V115" s="515"/>
      <c r="W115" s="526">
        <f t="shared" si="8"/>
        <v>0</v>
      </c>
      <c r="X115" s="504"/>
      <c r="Y115" s="515"/>
    </row>
    <row r="116" spans="1:25" x14ac:dyDescent="0.2">
      <c r="A116" s="504">
        <v>21</v>
      </c>
      <c r="B116" s="532">
        <f t="shared" si="5"/>
        <v>0</v>
      </c>
      <c r="C116" s="533">
        <f t="shared" si="6"/>
        <v>0</v>
      </c>
      <c r="D116" s="531">
        <v>1510</v>
      </c>
      <c r="E116" s="518" t="str">
        <f>RIGHT('1500'!$AT$2,2)</f>
        <v>19</v>
      </c>
      <c r="F116" s="504" t="str">
        <f>'1510bis'!M24</f>
        <v>10F</v>
      </c>
      <c r="G116" s="498" t="str">
        <f>IF( '1510bis'!N24 = 0, "", '1510bis'!N24)</f>
        <v/>
      </c>
      <c r="H116" s="512" t="s">
        <v>2405</v>
      </c>
      <c r="I116" s="515"/>
      <c r="J116" s="515"/>
      <c r="K116" s="504"/>
      <c r="L116" s="515"/>
      <c r="M116" s="504"/>
      <c r="N116" s="515"/>
      <c r="O116" s="504"/>
      <c r="P116" s="515"/>
      <c r="Q116" s="504"/>
      <c r="R116" s="515"/>
      <c r="S116" s="504"/>
      <c r="T116" s="515"/>
      <c r="U116" s="504"/>
      <c r="V116" s="515"/>
      <c r="W116" s="526">
        <f t="shared" si="8"/>
        <v>0</v>
      </c>
      <c r="X116" s="504"/>
      <c r="Y116" s="515"/>
    </row>
    <row r="117" spans="1:25" x14ac:dyDescent="0.2">
      <c r="A117" s="504">
        <v>21</v>
      </c>
      <c r="B117" s="532">
        <f t="shared" si="5"/>
        <v>0</v>
      </c>
      <c r="C117" s="533">
        <f t="shared" si="6"/>
        <v>0</v>
      </c>
      <c r="D117" s="531">
        <v>1511</v>
      </c>
      <c r="E117" s="518" t="str">
        <f>RIGHT('1500'!$AT$2,2)</f>
        <v>19</v>
      </c>
      <c r="F117" s="504" t="str">
        <f>'1511'!D11</f>
        <v>11A</v>
      </c>
      <c r="G117" s="490" t="str">
        <f>IF( '1511'!E11 = 0, "", '1511'!E11)</f>
        <v/>
      </c>
      <c r="H117" s="504" t="s">
        <v>1319</v>
      </c>
      <c r="I117" s="498" t="str">
        <f>IF( '1511'!F11 = 0, "", '1511'!F11)</f>
        <v/>
      </c>
      <c r="J117" s="508" t="s">
        <v>2406</v>
      </c>
      <c r="K117" s="504"/>
      <c r="L117" s="504"/>
      <c r="M117" s="504"/>
      <c r="N117" s="504"/>
      <c r="O117" s="504"/>
      <c r="P117" s="504"/>
      <c r="Q117" s="504"/>
      <c r="R117" s="504"/>
      <c r="S117" s="504"/>
      <c r="T117" s="504"/>
      <c r="U117" s="504"/>
      <c r="V117" s="504"/>
      <c r="W117" s="526">
        <f t="shared" si="8"/>
        <v>0</v>
      </c>
      <c r="X117" s="504"/>
      <c r="Y117" s="504"/>
    </row>
    <row r="118" spans="1:25" x14ac:dyDescent="0.2">
      <c r="A118" s="504">
        <v>21</v>
      </c>
      <c r="B118" s="532">
        <f t="shared" si="5"/>
        <v>0</v>
      </c>
      <c r="C118" s="533">
        <f t="shared" si="6"/>
        <v>0</v>
      </c>
      <c r="D118" s="531">
        <v>1511</v>
      </c>
      <c r="E118" s="518" t="str">
        <f>RIGHT('1500'!$AT$2,2)</f>
        <v>19</v>
      </c>
      <c r="F118" s="504" t="str">
        <f>'1511'!D12</f>
        <v>11B</v>
      </c>
      <c r="G118" s="490" t="str">
        <f>IF( '1511'!E12 = 0, "", '1511'!E12)</f>
        <v/>
      </c>
      <c r="H118" s="504" t="s">
        <v>1320</v>
      </c>
      <c r="I118" s="498" t="str">
        <f>IF( '1511'!F12 = 0, "", '1511'!F12)</f>
        <v/>
      </c>
      <c r="J118" s="508" t="s">
        <v>2407</v>
      </c>
      <c r="K118" s="504"/>
      <c r="L118" s="504"/>
      <c r="M118" s="504"/>
      <c r="N118" s="504"/>
      <c r="O118" s="504"/>
      <c r="P118" s="504"/>
      <c r="Q118" s="504"/>
      <c r="R118" s="504"/>
      <c r="S118" s="504"/>
      <c r="T118" s="504"/>
      <c r="U118" s="504"/>
      <c r="V118" s="504"/>
      <c r="W118" s="526">
        <f t="shared" si="8"/>
        <v>0</v>
      </c>
      <c r="X118" s="504"/>
      <c r="Y118" s="504"/>
    </row>
    <row r="119" spans="1:25" x14ac:dyDescent="0.2">
      <c r="A119" s="504">
        <v>21</v>
      </c>
      <c r="B119" s="532">
        <f t="shared" si="5"/>
        <v>0</v>
      </c>
      <c r="C119" s="533">
        <f t="shared" si="6"/>
        <v>0</v>
      </c>
      <c r="D119" s="531">
        <v>1511</v>
      </c>
      <c r="E119" s="518" t="str">
        <f>RIGHT('1500'!$AT$2,2)</f>
        <v>19</v>
      </c>
      <c r="F119" s="504" t="str">
        <f>'1511'!D13</f>
        <v>11C</v>
      </c>
      <c r="G119" s="490" t="str">
        <f>IF( '1511'!E13 = 0, "", '1511'!E13)</f>
        <v/>
      </c>
      <c r="H119" s="504" t="s">
        <v>1321</v>
      </c>
      <c r="I119" s="498" t="str">
        <f>IF( '1511'!F13 = 0, "", '1511'!F13)</f>
        <v/>
      </c>
      <c r="J119" s="508" t="s">
        <v>2408</v>
      </c>
      <c r="K119" s="504"/>
      <c r="L119" s="504"/>
      <c r="M119" s="504"/>
      <c r="N119" s="504"/>
      <c r="O119" s="504"/>
      <c r="P119" s="504"/>
      <c r="Q119" s="504"/>
      <c r="R119" s="504"/>
      <c r="S119" s="504"/>
      <c r="T119" s="504"/>
      <c r="U119" s="504"/>
      <c r="V119" s="504"/>
      <c r="W119" s="526">
        <f t="shared" si="8"/>
        <v>0</v>
      </c>
      <c r="X119" s="504"/>
      <c r="Y119" s="504"/>
    </row>
    <row r="120" spans="1:25" x14ac:dyDescent="0.2">
      <c r="A120" s="504">
        <v>21</v>
      </c>
      <c r="B120" s="532">
        <f t="shared" si="5"/>
        <v>0</v>
      </c>
      <c r="C120" s="533">
        <f t="shared" si="6"/>
        <v>0</v>
      </c>
      <c r="D120" s="531">
        <v>1511</v>
      </c>
      <c r="E120" s="518" t="str">
        <f>RIGHT('1500'!$AT$2,2)</f>
        <v>19</v>
      </c>
      <c r="F120" s="504" t="str">
        <f>'1511'!D14</f>
        <v>11D</v>
      </c>
      <c r="G120" s="490" t="str">
        <f>IF( '1511'!E14 = 0, "", '1511'!E14)</f>
        <v/>
      </c>
      <c r="H120" s="504" t="s">
        <v>2184</v>
      </c>
      <c r="I120" s="498" t="str">
        <f>IF( '1511'!F14 = 0, "", '1511'!F14)</f>
        <v/>
      </c>
      <c r="J120" s="508" t="s">
        <v>2409</v>
      </c>
      <c r="K120" s="504"/>
      <c r="L120" s="504"/>
      <c r="M120" s="504"/>
      <c r="N120" s="504"/>
      <c r="O120" s="504"/>
      <c r="P120" s="504"/>
      <c r="Q120" s="504"/>
      <c r="R120" s="504"/>
      <c r="S120" s="504"/>
      <c r="T120" s="504"/>
      <c r="U120" s="504"/>
      <c r="V120" s="504"/>
      <c r="W120" s="526">
        <f t="shared" si="8"/>
        <v>0</v>
      </c>
      <c r="X120" s="504"/>
      <c r="Y120" s="504"/>
    </row>
    <row r="121" spans="1:25" x14ac:dyDescent="0.2">
      <c r="A121" s="504">
        <v>21</v>
      </c>
      <c r="B121" s="532">
        <f t="shared" si="5"/>
        <v>0</v>
      </c>
      <c r="C121" s="533">
        <f t="shared" si="6"/>
        <v>0</v>
      </c>
      <c r="D121" s="531">
        <v>1511</v>
      </c>
      <c r="E121" s="518" t="str">
        <f>RIGHT('1500'!$AT$2,2)</f>
        <v>19</v>
      </c>
      <c r="F121" s="504" t="str">
        <f>'1511'!D15</f>
        <v>11E</v>
      </c>
      <c r="G121" s="490" t="str">
        <f>IF( '1511'!E15 = 0, "", '1511'!E15)</f>
        <v/>
      </c>
      <c r="H121" s="504" t="s">
        <v>1322</v>
      </c>
      <c r="I121" s="490" t="str">
        <f>IF( '1511'!F15 = 0, "", ROUND('1511'!F15,0))</f>
        <v/>
      </c>
      <c r="J121" s="508" t="s">
        <v>2410</v>
      </c>
      <c r="K121" s="504"/>
      <c r="L121" s="504"/>
      <c r="M121" s="504"/>
      <c r="N121" s="504"/>
      <c r="O121" s="504"/>
      <c r="P121" s="504"/>
      <c r="Q121" s="504"/>
      <c r="R121" s="504"/>
      <c r="S121" s="504"/>
      <c r="T121" s="504"/>
      <c r="U121" s="504"/>
      <c r="V121" s="504"/>
      <c r="W121" s="526">
        <f t="shared" si="8"/>
        <v>0</v>
      </c>
      <c r="X121" s="504"/>
      <c r="Y121" s="504"/>
    </row>
    <row r="122" spans="1:25" x14ac:dyDescent="0.2">
      <c r="A122" s="504">
        <v>21</v>
      </c>
      <c r="B122" s="532">
        <f t="shared" si="5"/>
        <v>0</v>
      </c>
      <c r="C122" s="533">
        <f t="shared" si="6"/>
        <v>0</v>
      </c>
      <c r="D122" s="531">
        <v>1511</v>
      </c>
      <c r="E122" s="518" t="str">
        <f>RIGHT('1500'!$AT$2,2)</f>
        <v>19</v>
      </c>
      <c r="F122" s="504" t="str">
        <f>'1511'!D16</f>
        <v>11F</v>
      </c>
      <c r="G122" s="490" t="str">
        <f>IF( '1511'!E16 = 0, "", '1511'!E16)</f>
        <v/>
      </c>
      <c r="H122" s="504" t="s">
        <v>1323</v>
      </c>
      <c r="I122" s="490" t="str">
        <f>IF( '1511'!F16 = 0, "", ROUND('1511'!F16,0))</f>
        <v/>
      </c>
      <c r="J122" s="508" t="s">
        <v>2411</v>
      </c>
      <c r="K122" s="504"/>
      <c r="L122" s="504"/>
      <c r="M122" s="504"/>
      <c r="N122" s="504"/>
      <c r="O122" s="504"/>
      <c r="P122" s="504"/>
      <c r="Q122" s="504"/>
      <c r="R122" s="504"/>
      <c r="S122" s="504"/>
      <c r="T122" s="504"/>
      <c r="U122" s="504"/>
      <c r="V122" s="504"/>
      <c r="W122" s="526">
        <f t="shared" si="8"/>
        <v>0</v>
      </c>
      <c r="X122" s="504"/>
      <c r="Y122" s="504"/>
    </row>
    <row r="123" spans="1:25" x14ac:dyDescent="0.2">
      <c r="A123" s="504">
        <v>21</v>
      </c>
      <c r="B123" s="532">
        <f t="shared" si="5"/>
        <v>0</v>
      </c>
      <c r="C123" s="533">
        <f t="shared" si="6"/>
        <v>0</v>
      </c>
      <c r="D123" s="531">
        <v>1511</v>
      </c>
      <c r="E123" s="518" t="str">
        <f>RIGHT('1500'!$AT$2,2)</f>
        <v>19</v>
      </c>
      <c r="F123" s="504" t="s">
        <v>749</v>
      </c>
      <c r="G123" s="515" t="str">
        <f>IF( '1511'!G24 = 0, "", '1511'!G24)</f>
        <v/>
      </c>
      <c r="H123" s="504"/>
      <c r="I123" s="490" t="str">
        <f>IF( '1511'!B24 = 0, "", '1511'!B24)</f>
        <v/>
      </c>
      <c r="J123" s="508" t="s">
        <v>2250</v>
      </c>
      <c r="K123" s="490" t="str">
        <f>IF( '1511'!E24 = 0, "", ROUND('1511'!E24,0))</f>
        <v/>
      </c>
      <c r="L123" s="508" t="s">
        <v>2251</v>
      </c>
      <c r="M123" s="513" t="str">
        <f>IF( '1511'!F24 = 0, "", '1511'!F24)</f>
        <v/>
      </c>
      <c r="N123" s="504"/>
      <c r="O123" s="504"/>
      <c r="P123" s="504"/>
      <c r="Q123" s="504"/>
      <c r="R123" s="504"/>
      <c r="S123" s="504"/>
      <c r="T123" s="504"/>
      <c r="U123" s="504"/>
      <c r="V123" s="504"/>
      <c r="W123" s="526">
        <f t="shared" ref="W123:W144" si="9">SUM(K123:M123)</f>
        <v>0</v>
      </c>
      <c r="X123" s="529" t="str">
        <f>'1511'!C24</f>
        <v xml:space="preserve"> </v>
      </c>
      <c r="Y123" s="504"/>
    </row>
    <row r="124" spans="1:25" x14ac:dyDescent="0.2">
      <c r="A124" s="504">
        <v>21</v>
      </c>
      <c r="B124" s="532">
        <f t="shared" si="5"/>
        <v>0</v>
      </c>
      <c r="C124" s="533">
        <f t="shared" si="6"/>
        <v>0</v>
      </c>
      <c r="D124" s="531">
        <v>1511</v>
      </c>
      <c r="E124" s="518" t="str">
        <f>RIGHT('1500'!$AT$2,2)</f>
        <v>19</v>
      </c>
      <c r="F124" s="504" t="s">
        <v>749</v>
      </c>
      <c r="G124" s="515" t="str">
        <f>IF( '1511'!G25 = 0, "", '1511'!G25)</f>
        <v/>
      </c>
      <c r="H124" s="504"/>
      <c r="I124" s="490" t="str">
        <f>IF( '1511'!B25 = 0, "", '1511'!B25)</f>
        <v/>
      </c>
      <c r="J124" s="508" t="s">
        <v>2412</v>
      </c>
      <c r="K124" s="490" t="str">
        <f>IF( '1511'!E25 = 0, "", ROUND('1511'!E25,0))</f>
        <v/>
      </c>
      <c r="L124" s="508" t="s">
        <v>2433</v>
      </c>
      <c r="M124" s="513" t="str">
        <f>IF( '1511'!F25 = 0, "", '1511'!F25)</f>
        <v/>
      </c>
      <c r="N124" s="504"/>
      <c r="O124" s="504"/>
      <c r="P124" s="504"/>
      <c r="Q124" s="504"/>
      <c r="R124" s="504"/>
      <c r="S124" s="504"/>
      <c r="T124" s="504"/>
      <c r="U124" s="504"/>
      <c r="V124" s="504"/>
      <c r="W124" s="526">
        <f t="shared" si="9"/>
        <v>0</v>
      </c>
      <c r="X124" s="529" t="str">
        <f>'1511'!C25</f>
        <v xml:space="preserve"> </v>
      </c>
      <c r="Y124" s="504"/>
    </row>
    <row r="125" spans="1:25" x14ac:dyDescent="0.2">
      <c r="A125" s="504">
        <v>21</v>
      </c>
      <c r="B125" s="532">
        <f t="shared" si="5"/>
        <v>0</v>
      </c>
      <c r="C125" s="533">
        <f t="shared" si="6"/>
        <v>0</v>
      </c>
      <c r="D125" s="531">
        <v>1511</v>
      </c>
      <c r="E125" s="518" t="str">
        <f>RIGHT('1500'!$AT$2,2)</f>
        <v>19</v>
      </c>
      <c r="F125" s="504" t="s">
        <v>749</v>
      </c>
      <c r="G125" s="515" t="str">
        <f>IF( '1511'!G26 = 0, "", '1511'!G26)</f>
        <v/>
      </c>
      <c r="H125" s="504"/>
      <c r="I125" s="490" t="str">
        <f>IF( '1511'!B26 = 0, "", '1511'!B26)</f>
        <v/>
      </c>
      <c r="J125" s="508" t="s">
        <v>2413</v>
      </c>
      <c r="K125" s="490" t="str">
        <f>IF( '1511'!E26 = 0, "", ROUND('1511'!E26,0))</f>
        <v/>
      </c>
      <c r="L125" s="508" t="s">
        <v>2434</v>
      </c>
      <c r="M125" s="513" t="str">
        <f>IF( '1511'!F26 = 0, "", '1511'!F26)</f>
        <v/>
      </c>
      <c r="N125" s="504"/>
      <c r="O125" s="504"/>
      <c r="P125" s="504"/>
      <c r="Q125" s="504"/>
      <c r="R125" s="504"/>
      <c r="S125" s="504"/>
      <c r="T125" s="504"/>
      <c r="U125" s="504"/>
      <c r="V125" s="504"/>
      <c r="W125" s="526">
        <f t="shared" si="9"/>
        <v>0</v>
      </c>
      <c r="X125" s="529" t="str">
        <f>'1511'!C26</f>
        <v xml:space="preserve"> </v>
      </c>
      <c r="Y125" s="504"/>
    </row>
    <row r="126" spans="1:25" x14ac:dyDescent="0.2">
      <c r="A126" s="504">
        <v>21</v>
      </c>
      <c r="B126" s="532">
        <f t="shared" si="5"/>
        <v>0</v>
      </c>
      <c r="C126" s="533">
        <f t="shared" si="6"/>
        <v>0</v>
      </c>
      <c r="D126" s="531">
        <v>1511</v>
      </c>
      <c r="E126" s="518" t="str">
        <f>RIGHT('1500'!$AT$2,2)</f>
        <v>19</v>
      </c>
      <c r="F126" s="504" t="s">
        <v>749</v>
      </c>
      <c r="G126" s="515" t="str">
        <f>IF( '1511'!G27 = 0, "", '1511'!G27)</f>
        <v/>
      </c>
      <c r="H126" s="504"/>
      <c r="I126" s="490" t="str">
        <f>IF( '1511'!B27 = 0, "", '1511'!B27)</f>
        <v/>
      </c>
      <c r="J126" s="508" t="s">
        <v>2414</v>
      </c>
      <c r="K126" s="490" t="str">
        <f>IF( '1511'!E27 = 0, "", ROUND('1511'!E27,0))</f>
        <v/>
      </c>
      <c r="L126" s="508" t="s">
        <v>2435</v>
      </c>
      <c r="M126" s="513" t="str">
        <f>IF( '1511'!F27 = 0, "", '1511'!F27)</f>
        <v/>
      </c>
      <c r="N126" s="504"/>
      <c r="O126" s="504"/>
      <c r="P126" s="504"/>
      <c r="Q126" s="504"/>
      <c r="R126" s="504"/>
      <c r="S126" s="504"/>
      <c r="T126" s="504"/>
      <c r="U126" s="504"/>
      <c r="V126" s="504"/>
      <c r="W126" s="526">
        <f t="shared" si="9"/>
        <v>0</v>
      </c>
      <c r="X126" s="529" t="str">
        <f>'1511'!C27</f>
        <v xml:space="preserve"> </v>
      </c>
      <c r="Y126" s="504"/>
    </row>
    <row r="127" spans="1:25" x14ac:dyDescent="0.2">
      <c r="A127" s="504">
        <v>21</v>
      </c>
      <c r="B127" s="532">
        <f t="shared" si="5"/>
        <v>0</v>
      </c>
      <c r="C127" s="533">
        <f t="shared" si="6"/>
        <v>0</v>
      </c>
      <c r="D127" s="531">
        <v>1511</v>
      </c>
      <c r="E127" s="518" t="str">
        <f>RIGHT('1500'!$AT$2,2)</f>
        <v>19</v>
      </c>
      <c r="F127" s="504" t="s">
        <v>749</v>
      </c>
      <c r="G127" s="515" t="str">
        <f>IF( '1511'!G28 = 0, "", '1511'!G28)</f>
        <v/>
      </c>
      <c r="H127" s="504"/>
      <c r="I127" s="490" t="str">
        <f>IF( '1511'!B28 = 0, "", '1511'!B28)</f>
        <v/>
      </c>
      <c r="J127" s="508" t="s">
        <v>2415</v>
      </c>
      <c r="K127" s="490" t="str">
        <f>IF( '1511'!E28 = 0, "", ROUND('1511'!E28,0))</f>
        <v/>
      </c>
      <c r="L127" s="508" t="s">
        <v>2436</v>
      </c>
      <c r="M127" s="513" t="str">
        <f>IF( '1511'!F28 = 0, "", '1511'!F28)</f>
        <v/>
      </c>
      <c r="N127" s="504"/>
      <c r="O127" s="504"/>
      <c r="P127" s="504"/>
      <c r="Q127" s="504"/>
      <c r="R127" s="504"/>
      <c r="S127" s="504"/>
      <c r="T127" s="504"/>
      <c r="U127" s="504"/>
      <c r="V127" s="504"/>
      <c r="W127" s="526">
        <f t="shared" si="9"/>
        <v>0</v>
      </c>
      <c r="X127" s="529" t="str">
        <f>'1511'!C28</f>
        <v xml:space="preserve"> </v>
      </c>
      <c r="Y127" s="504"/>
    </row>
    <row r="128" spans="1:25" x14ac:dyDescent="0.2">
      <c r="A128" s="504">
        <v>21</v>
      </c>
      <c r="B128" s="532">
        <f t="shared" si="5"/>
        <v>0</v>
      </c>
      <c r="C128" s="533">
        <f t="shared" si="6"/>
        <v>0</v>
      </c>
      <c r="D128" s="531">
        <v>1511</v>
      </c>
      <c r="E128" s="518" t="str">
        <f>RIGHT('1500'!$AT$2,2)</f>
        <v>19</v>
      </c>
      <c r="F128" s="504" t="s">
        <v>749</v>
      </c>
      <c r="G128" s="515" t="str">
        <f>IF( '1511'!G29 = 0, "", '1511'!G29)</f>
        <v/>
      </c>
      <c r="H128" s="504"/>
      <c r="I128" s="490" t="str">
        <f>IF( '1511'!B29 = 0, "", '1511'!B29)</f>
        <v/>
      </c>
      <c r="J128" s="508" t="s">
        <v>2416</v>
      </c>
      <c r="K128" s="490" t="str">
        <f>IF( '1511'!E29 = 0, "", ROUND('1511'!E29,0))</f>
        <v/>
      </c>
      <c r="L128" s="508" t="s">
        <v>2437</v>
      </c>
      <c r="M128" s="513" t="str">
        <f>IF( '1511'!F29 = 0, "", '1511'!F29)</f>
        <v/>
      </c>
      <c r="N128" s="504"/>
      <c r="O128" s="504"/>
      <c r="P128" s="504"/>
      <c r="Q128" s="504"/>
      <c r="R128" s="504"/>
      <c r="S128" s="504"/>
      <c r="T128" s="504"/>
      <c r="U128" s="504"/>
      <c r="V128" s="504"/>
      <c r="W128" s="526">
        <f t="shared" si="9"/>
        <v>0</v>
      </c>
      <c r="X128" s="529" t="str">
        <f>'1511'!C29</f>
        <v xml:space="preserve"> </v>
      </c>
      <c r="Y128" s="504"/>
    </row>
    <row r="129" spans="1:25" x14ac:dyDescent="0.2">
      <c r="A129" s="504">
        <v>21</v>
      </c>
      <c r="B129" s="532">
        <f t="shared" si="5"/>
        <v>0</v>
      </c>
      <c r="C129" s="533">
        <f t="shared" si="6"/>
        <v>0</v>
      </c>
      <c r="D129" s="531">
        <v>1511</v>
      </c>
      <c r="E129" s="518" t="str">
        <f>RIGHT('1500'!$AT$2,2)</f>
        <v>19</v>
      </c>
      <c r="F129" s="504" t="s">
        <v>749</v>
      </c>
      <c r="G129" s="515" t="str">
        <f>IF( '1511'!G30 = 0, "", '1511'!G30)</f>
        <v/>
      </c>
      <c r="H129" s="504"/>
      <c r="I129" s="490" t="str">
        <f>IF( '1511'!B30 = 0, "", '1511'!B30)</f>
        <v/>
      </c>
      <c r="J129" s="508" t="s">
        <v>2417</v>
      </c>
      <c r="K129" s="490" t="str">
        <f>IF( '1511'!E30 = 0, "", ROUND('1511'!E30,0))</f>
        <v/>
      </c>
      <c r="L129" s="508" t="s">
        <v>2438</v>
      </c>
      <c r="M129" s="513" t="str">
        <f>IF( '1511'!F30 = 0, "", '1511'!F30)</f>
        <v/>
      </c>
      <c r="N129" s="504"/>
      <c r="O129" s="504"/>
      <c r="P129" s="504"/>
      <c r="Q129" s="504"/>
      <c r="R129" s="504"/>
      <c r="S129" s="504"/>
      <c r="T129" s="504"/>
      <c r="U129" s="504"/>
      <c r="V129" s="504"/>
      <c r="W129" s="526">
        <f t="shared" si="9"/>
        <v>0</v>
      </c>
      <c r="X129" s="529" t="str">
        <f>'1511'!C30</f>
        <v xml:space="preserve"> </v>
      </c>
      <c r="Y129" s="504"/>
    </row>
    <row r="130" spans="1:25" x14ac:dyDescent="0.2">
      <c r="A130" s="504">
        <v>21</v>
      </c>
      <c r="B130" s="532">
        <f t="shared" si="5"/>
        <v>0</v>
      </c>
      <c r="C130" s="533">
        <f t="shared" si="6"/>
        <v>0</v>
      </c>
      <c r="D130" s="531">
        <v>1511</v>
      </c>
      <c r="E130" s="518" t="str">
        <f>RIGHT('1500'!$AT$2,2)</f>
        <v>19</v>
      </c>
      <c r="F130" s="504" t="s">
        <v>749</v>
      </c>
      <c r="G130" s="515" t="str">
        <f>IF( '1511'!G31 = 0, "", '1511'!G31)</f>
        <v/>
      </c>
      <c r="H130" s="504"/>
      <c r="I130" s="490" t="str">
        <f>IF( '1511'!B31 = 0, "", '1511'!B31)</f>
        <v/>
      </c>
      <c r="J130" s="508" t="s">
        <v>2418</v>
      </c>
      <c r="K130" s="490" t="str">
        <f>IF( '1511'!E31 = 0, "", ROUND('1511'!E31,0))</f>
        <v/>
      </c>
      <c r="L130" s="508" t="s">
        <v>2439</v>
      </c>
      <c r="M130" s="513" t="str">
        <f>IF( '1511'!F31 = 0, "", '1511'!F31)</f>
        <v/>
      </c>
      <c r="N130" s="504"/>
      <c r="O130" s="504"/>
      <c r="P130" s="504"/>
      <c r="Q130" s="504"/>
      <c r="R130" s="504"/>
      <c r="S130" s="504"/>
      <c r="T130" s="504"/>
      <c r="U130" s="504"/>
      <c r="V130" s="504"/>
      <c r="W130" s="526">
        <f t="shared" si="9"/>
        <v>0</v>
      </c>
      <c r="X130" s="529" t="str">
        <f>'1511'!C31</f>
        <v xml:space="preserve"> </v>
      </c>
      <c r="Y130" s="504"/>
    </row>
    <row r="131" spans="1:25" x14ac:dyDescent="0.2">
      <c r="A131" s="504">
        <v>21</v>
      </c>
      <c r="B131" s="532">
        <f t="shared" si="5"/>
        <v>0</v>
      </c>
      <c r="C131" s="533">
        <f t="shared" si="6"/>
        <v>0</v>
      </c>
      <c r="D131" s="531">
        <v>1511</v>
      </c>
      <c r="E131" s="518" t="str">
        <f>RIGHT('1500'!$AT$2,2)</f>
        <v>19</v>
      </c>
      <c r="F131" s="504" t="s">
        <v>749</v>
      </c>
      <c r="G131" s="515" t="str">
        <f>IF( '1511'!G32 = 0, "", '1511'!G32)</f>
        <v/>
      </c>
      <c r="H131" s="504"/>
      <c r="I131" s="490" t="str">
        <f>IF( '1511'!B32 = 0, "", '1511'!B32)</f>
        <v/>
      </c>
      <c r="J131" s="508" t="s">
        <v>2419</v>
      </c>
      <c r="K131" s="490" t="str">
        <f>IF( '1511'!E32 = 0, "", ROUND('1511'!E32,0))</f>
        <v/>
      </c>
      <c r="L131" s="508" t="s">
        <v>2440</v>
      </c>
      <c r="M131" s="513" t="str">
        <f>IF( '1511'!F32 = 0, "", '1511'!F32)</f>
        <v/>
      </c>
      <c r="N131" s="504"/>
      <c r="O131" s="504"/>
      <c r="P131" s="504"/>
      <c r="Q131" s="504"/>
      <c r="R131" s="504"/>
      <c r="S131" s="504"/>
      <c r="T131" s="504"/>
      <c r="U131" s="504"/>
      <c r="V131" s="504"/>
      <c r="W131" s="526">
        <f t="shared" si="9"/>
        <v>0</v>
      </c>
      <c r="X131" s="529" t="str">
        <f>'1511'!C32</f>
        <v xml:space="preserve"> </v>
      </c>
      <c r="Y131" s="504"/>
    </row>
    <row r="132" spans="1:25" x14ac:dyDescent="0.2">
      <c r="A132" s="504">
        <v>21</v>
      </c>
      <c r="B132" s="532">
        <f t="shared" si="5"/>
        <v>0</v>
      </c>
      <c r="C132" s="533">
        <f t="shared" si="6"/>
        <v>0</v>
      </c>
      <c r="D132" s="531">
        <v>1511</v>
      </c>
      <c r="E132" s="518" t="str">
        <f>RIGHT('1500'!$AT$2,2)</f>
        <v>19</v>
      </c>
      <c r="F132" s="504" t="s">
        <v>749</v>
      </c>
      <c r="G132" s="515" t="str">
        <f>IF( '1511'!G33 = 0, "", '1511'!G33)</f>
        <v/>
      </c>
      <c r="H132" s="504"/>
      <c r="I132" s="490" t="str">
        <f>IF( '1511'!B33 = 0, "", '1511'!B33)</f>
        <v/>
      </c>
      <c r="J132" s="508" t="s">
        <v>2420</v>
      </c>
      <c r="K132" s="490" t="str">
        <f>IF( '1511'!E33 = 0, "", ROUND('1511'!E33,0))</f>
        <v/>
      </c>
      <c r="L132" s="508" t="s">
        <v>2441</v>
      </c>
      <c r="M132" s="513" t="str">
        <f>IF( '1511'!F33 = 0, "", '1511'!F33)</f>
        <v/>
      </c>
      <c r="N132" s="504"/>
      <c r="O132" s="504"/>
      <c r="P132" s="504"/>
      <c r="Q132" s="504"/>
      <c r="R132" s="504"/>
      <c r="S132" s="504"/>
      <c r="T132" s="504"/>
      <c r="U132" s="504"/>
      <c r="V132" s="504"/>
      <c r="W132" s="526">
        <f t="shared" si="9"/>
        <v>0</v>
      </c>
      <c r="X132" s="529" t="str">
        <f>'1511'!C33</f>
        <v xml:space="preserve"> </v>
      </c>
      <c r="Y132" s="504"/>
    </row>
    <row r="133" spans="1:25" x14ac:dyDescent="0.2">
      <c r="A133" s="504">
        <v>21</v>
      </c>
      <c r="B133" s="532">
        <f t="shared" si="5"/>
        <v>0</v>
      </c>
      <c r="C133" s="533">
        <f t="shared" si="6"/>
        <v>0</v>
      </c>
      <c r="D133" s="531">
        <v>1511</v>
      </c>
      <c r="E133" s="518" t="str">
        <f>RIGHT('1500'!$AT$2,2)</f>
        <v>19</v>
      </c>
      <c r="F133" s="504" t="s">
        <v>749</v>
      </c>
      <c r="G133" s="515" t="str">
        <f>IF( '1511'!G34 = 0, "", '1511'!G34)</f>
        <v/>
      </c>
      <c r="H133" s="504"/>
      <c r="I133" s="490" t="str">
        <f>IF( '1511'!B34 = 0, "", '1511'!B34)</f>
        <v/>
      </c>
      <c r="J133" s="508" t="s">
        <v>2421</v>
      </c>
      <c r="K133" s="490" t="str">
        <f>IF( '1511'!E34 = 0, "", ROUND('1511'!E34,0))</f>
        <v/>
      </c>
      <c r="L133" s="508" t="s">
        <v>2442</v>
      </c>
      <c r="M133" s="513" t="str">
        <f>IF( '1511'!F34 = 0, "", '1511'!F34)</f>
        <v/>
      </c>
      <c r="N133" s="504"/>
      <c r="O133" s="504"/>
      <c r="P133" s="504"/>
      <c r="Q133" s="504"/>
      <c r="R133" s="504"/>
      <c r="S133" s="504"/>
      <c r="T133" s="504"/>
      <c r="U133" s="504"/>
      <c r="V133" s="504"/>
      <c r="W133" s="526">
        <f t="shared" si="9"/>
        <v>0</v>
      </c>
      <c r="X133" s="529" t="str">
        <f>'1511'!C34</f>
        <v xml:space="preserve"> </v>
      </c>
      <c r="Y133" s="504"/>
    </row>
    <row r="134" spans="1:25" x14ac:dyDescent="0.2">
      <c r="A134" s="504">
        <v>21</v>
      </c>
      <c r="B134" s="532">
        <f t="shared" si="5"/>
        <v>0</v>
      </c>
      <c r="C134" s="533">
        <f t="shared" si="6"/>
        <v>0</v>
      </c>
      <c r="D134" s="531">
        <v>1511</v>
      </c>
      <c r="E134" s="518" t="str">
        <f>RIGHT('1500'!$AT$2,2)</f>
        <v>19</v>
      </c>
      <c r="F134" s="504" t="s">
        <v>749</v>
      </c>
      <c r="G134" s="515" t="str">
        <f>IF( '1511'!G35 = 0, "", '1511'!G35)</f>
        <v/>
      </c>
      <c r="H134" s="504"/>
      <c r="I134" s="490" t="str">
        <f>IF( '1511'!B35 = 0, "", '1511'!B35)</f>
        <v/>
      </c>
      <c r="J134" s="508" t="s">
        <v>2422</v>
      </c>
      <c r="K134" s="490" t="str">
        <f>IF( '1511'!E35 = 0, "", ROUND('1511'!E35,0))</f>
        <v/>
      </c>
      <c r="L134" s="508" t="s">
        <v>2443</v>
      </c>
      <c r="M134" s="513" t="str">
        <f>IF( '1511'!F35 = 0, "", '1511'!F35)</f>
        <v/>
      </c>
      <c r="N134" s="504"/>
      <c r="O134" s="504"/>
      <c r="P134" s="504"/>
      <c r="Q134" s="504"/>
      <c r="R134" s="504"/>
      <c r="S134" s="504"/>
      <c r="T134" s="504"/>
      <c r="U134" s="504"/>
      <c r="V134" s="504"/>
      <c r="W134" s="526">
        <f t="shared" si="9"/>
        <v>0</v>
      </c>
      <c r="X134" s="529" t="str">
        <f>'1511'!C35</f>
        <v xml:space="preserve"> </v>
      </c>
      <c r="Y134" s="504"/>
    </row>
    <row r="135" spans="1:25" x14ac:dyDescent="0.2">
      <c r="A135" s="504">
        <v>21</v>
      </c>
      <c r="B135" s="532">
        <f t="shared" si="5"/>
        <v>0</v>
      </c>
      <c r="C135" s="533">
        <f t="shared" si="6"/>
        <v>0</v>
      </c>
      <c r="D135" s="531">
        <v>1511</v>
      </c>
      <c r="E135" s="518" t="str">
        <f>RIGHT('1500'!$AT$2,2)</f>
        <v>19</v>
      </c>
      <c r="F135" s="504" t="s">
        <v>749</v>
      </c>
      <c r="G135" s="515" t="str">
        <f>IF( '1511'!G36 = 0, "", '1511'!G36)</f>
        <v/>
      </c>
      <c r="H135" s="504"/>
      <c r="I135" s="503" t="str">
        <f>IF( '1511'!B36 = 0, "", '1511'!B36)</f>
        <v/>
      </c>
      <c r="J135" s="508" t="s">
        <v>2423</v>
      </c>
      <c r="K135" s="490" t="str">
        <f>IF( '1511'!E36 = 0, "", ROUND('1511'!E36,0))</f>
        <v/>
      </c>
      <c r="L135" s="508" t="s">
        <v>2444</v>
      </c>
      <c r="M135" s="513" t="str">
        <f>IF( '1511'!F36 = 0, "", '1511'!F36)</f>
        <v/>
      </c>
      <c r="N135" s="504"/>
      <c r="O135" s="504"/>
      <c r="P135" s="504"/>
      <c r="Q135" s="504"/>
      <c r="R135" s="504"/>
      <c r="S135" s="504"/>
      <c r="T135" s="504"/>
      <c r="U135" s="504"/>
      <c r="V135" s="504"/>
      <c r="W135" s="526">
        <f t="shared" si="9"/>
        <v>0</v>
      </c>
      <c r="X135" s="529" t="str">
        <f>'1511'!C36</f>
        <v xml:space="preserve"> </v>
      </c>
      <c r="Y135" s="504"/>
    </row>
    <row r="136" spans="1:25" x14ac:dyDescent="0.2">
      <c r="A136" s="504">
        <v>21</v>
      </c>
      <c r="B136" s="532">
        <f t="shared" si="5"/>
        <v>0</v>
      </c>
      <c r="C136" s="533">
        <f t="shared" si="6"/>
        <v>0</v>
      </c>
      <c r="D136" s="531">
        <v>1511</v>
      </c>
      <c r="E136" s="518" t="str">
        <f>RIGHT('1500'!$AT$2,2)</f>
        <v>19</v>
      </c>
      <c r="F136" s="504" t="s">
        <v>749</v>
      </c>
      <c r="G136" s="515" t="str">
        <f>IF( '1511'!G37 = 0, "", '1511'!G37)</f>
        <v/>
      </c>
      <c r="H136" s="504"/>
      <c r="I136" s="490" t="str">
        <f>IF( '1511'!B37 = 0, "", '1511'!B37)</f>
        <v/>
      </c>
      <c r="J136" s="508" t="s">
        <v>2424</v>
      </c>
      <c r="K136" s="490" t="str">
        <f>IF( '1511'!E37 = 0, "", ROUND('1511'!E37,0))</f>
        <v/>
      </c>
      <c r="L136" s="508" t="s">
        <v>2445</v>
      </c>
      <c r="M136" s="513" t="str">
        <f>IF( '1511'!F37 = 0, "", '1511'!F37)</f>
        <v/>
      </c>
      <c r="N136" s="504"/>
      <c r="O136" s="504"/>
      <c r="P136" s="504"/>
      <c r="Q136" s="504"/>
      <c r="R136" s="504"/>
      <c r="S136" s="504"/>
      <c r="T136" s="504"/>
      <c r="U136" s="504"/>
      <c r="V136" s="504"/>
      <c r="W136" s="526">
        <f t="shared" si="9"/>
        <v>0</v>
      </c>
      <c r="X136" s="529" t="str">
        <f>'1511'!C37</f>
        <v xml:space="preserve"> </v>
      </c>
      <c r="Y136" s="504"/>
    </row>
    <row r="137" spans="1:25" x14ac:dyDescent="0.2">
      <c r="A137" s="504">
        <v>21</v>
      </c>
      <c r="B137" s="532">
        <f t="shared" si="5"/>
        <v>0</v>
      </c>
      <c r="C137" s="533">
        <f t="shared" si="6"/>
        <v>0</v>
      </c>
      <c r="D137" s="531">
        <v>1511</v>
      </c>
      <c r="E137" s="518" t="str">
        <f>RIGHT('1500'!$AT$2,2)</f>
        <v>19</v>
      </c>
      <c r="F137" s="504" t="s">
        <v>749</v>
      </c>
      <c r="G137" s="515" t="str">
        <f>IF( '1511'!G38 = 0, "", '1511'!G38)</f>
        <v/>
      </c>
      <c r="H137" s="504"/>
      <c r="I137" s="490" t="str">
        <f>IF( '1511'!B38 = 0, "", '1511'!B38)</f>
        <v/>
      </c>
      <c r="J137" s="508" t="s">
        <v>2425</v>
      </c>
      <c r="K137" s="490" t="str">
        <f>IF( '1511'!E38 = 0, "", ROUND('1511'!E38,0))</f>
        <v/>
      </c>
      <c r="L137" s="508" t="s">
        <v>2446</v>
      </c>
      <c r="M137" s="513" t="str">
        <f>IF( '1511'!F38 = 0, "", '1511'!F38)</f>
        <v/>
      </c>
      <c r="N137" s="504"/>
      <c r="O137" s="504"/>
      <c r="P137" s="504"/>
      <c r="Q137" s="504"/>
      <c r="R137" s="504"/>
      <c r="S137" s="504"/>
      <c r="T137" s="504"/>
      <c r="U137" s="504"/>
      <c r="V137" s="504"/>
      <c r="W137" s="526">
        <f t="shared" si="9"/>
        <v>0</v>
      </c>
      <c r="X137" s="529" t="str">
        <f>'1511'!C38</f>
        <v xml:space="preserve"> </v>
      </c>
      <c r="Y137" s="504"/>
    </row>
    <row r="138" spans="1:25" x14ac:dyDescent="0.2">
      <c r="A138" s="504">
        <v>21</v>
      </c>
      <c r="B138" s="532">
        <f t="shared" si="5"/>
        <v>0</v>
      </c>
      <c r="C138" s="533">
        <f t="shared" si="6"/>
        <v>0</v>
      </c>
      <c r="D138" s="531">
        <v>1511</v>
      </c>
      <c r="E138" s="518" t="str">
        <f>RIGHT('1500'!$AT$2,2)</f>
        <v>19</v>
      </c>
      <c r="F138" s="504" t="s">
        <v>749</v>
      </c>
      <c r="G138" s="515" t="str">
        <f>IF( '1511'!G39 = 0, "", '1511'!G39)</f>
        <v/>
      </c>
      <c r="H138" s="504"/>
      <c r="I138" s="490" t="str">
        <f>IF( '1511'!B39 = 0, "", '1511'!B39)</f>
        <v/>
      </c>
      <c r="J138" s="508" t="s">
        <v>2426</v>
      </c>
      <c r="K138" s="490" t="str">
        <f>IF( '1511'!E39 = 0, "", ROUND('1511'!E39,0))</f>
        <v/>
      </c>
      <c r="L138" s="508" t="s">
        <v>2447</v>
      </c>
      <c r="M138" s="513" t="str">
        <f>IF( '1511'!F39 = 0, "", '1511'!F39)</f>
        <v/>
      </c>
      <c r="N138" s="504"/>
      <c r="O138" s="504"/>
      <c r="P138" s="504"/>
      <c r="Q138" s="504"/>
      <c r="R138" s="504"/>
      <c r="S138" s="504"/>
      <c r="T138" s="504"/>
      <c r="U138" s="504"/>
      <c r="V138" s="504"/>
      <c r="W138" s="526">
        <f t="shared" si="9"/>
        <v>0</v>
      </c>
      <c r="X138" s="529" t="str">
        <f>'1511'!C39</f>
        <v xml:space="preserve"> </v>
      </c>
      <c r="Y138" s="504"/>
    </row>
    <row r="139" spans="1:25" x14ac:dyDescent="0.2">
      <c r="A139" s="504">
        <v>21</v>
      </c>
      <c r="B139" s="532">
        <f t="shared" ref="B139:B202" si="10">$B$2</f>
        <v>0</v>
      </c>
      <c r="C139" s="533">
        <f t="shared" ref="C139:C202" si="11">$C$2</f>
        <v>0</v>
      </c>
      <c r="D139" s="531">
        <v>1511</v>
      </c>
      <c r="E139" s="518" t="str">
        <f>RIGHT('1500'!$AT$2,2)</f>
        <v>19</v>
      </c>
      <c r="F139" s="504" t="s">
        <v>749</v>
      </c>
      <c r="G139" s="515" t="str">
        <f>IF( '1511'!G40 = 0, "", '1511'!G40)</f>
        <v/>
      </c>
      <c r="H139" s="504"/>
      <c r="I139" s="490" t="str">
        <f>IF( '1511'!B40 = 0, "", '1511'!B40)</f>
        <v/>
      </c>
      <c r="J139" s="508" t="s">
        <v>2427</v>
      </c>
      <c r="K139" s="490" t="str">
        <f>IF( '1511'!E40 = 0, "", ROUND('1511'!E40,0))</f>
        <v/>
      </c>
      <c r="L139" s="508" t="s">
        <v>2448</v>
      </c>
      <c r="M139" s="513" t="str">
        <f>IF( '1511'!F40 = 0, "", '1511'!F40)</f>
        <v/>
      </c>
      <c r="N139" s="504"/>
      <c r="O139" s="504"/>
      <c r="P139" s="504"/>
      <c r="Q139" s="504"/>
      <c r="R139" s="504"/>
      <c r="S139" s="504"/>
      <c r="T139" s="504"/>
      <c r="U139" s="504"/>
      <c r="V139" s="504"/>
      <c r="W139" s="526">
        <f t="shared" si="9"/>
        <v>0</v>
      </c>
      <c r="X139" s="529" t="str">
        <f>'1511'!C40</f>
        <v xml:space="preserve"> </v>
      </c>
      <c r="Y139" s="504"/>
    </row>
    <row r="140" spans="1:25" x14ac:dyDescent="0.2">
      <c r="A140" s="504">
        <v>21</v>
      </c>
      <c r="B140" s="532">
        <f t="shared" si="10"/>
        <v>0</v>
      </c>
      <c r="C140" s="533">
        <f t="shared" si="11"/>
        <v>0</v>
      </c>
      <c r="D140" s="531">
        <v>1511</v>
      </c>
      <c r="E140" s="518" t="str">
        <f>RIGHT('1500'!$AT$2,2)</f>
        <v>19</v>
      </c>
      <c r="F140" s="504" t="s">
        <v>749</v>
      </c>
      <c r="G140" s="515" t="str">
        <f>IF( '1511'!G41 = 0, "", '1511'!G41)</f>
        <v/>
      </c>
      <c r="H140" s="504"/>
      <c r="I140" s="490" t="str">
        <f>IF( '1511'!B41 = 0, "", '1511'!B41)</f>
        <v/>
      </c>
      <c r="J140" s="508" t="s">
        <v>2428</v>
      </c>
      <c r="K140" s="490" t="str">
        <f>IF( '1511'!E41 = 0, "", ROUND('1511'!E41,0))</f>
        <v/>
      </c>
      <c r="L140" s="508" t="s">
        <v>2449</v>
      </c>
      <c r="M140" s="513" t="str">
        <f>IF( '1511'!F41 = 0, "", '1511'!F41)</f>
        <v/>
      </c>
      <c r="N140" s="504"/>
      <c r="O140" s="504"/>
      <c r="P140" s="504"/>
      <c r="Q140" s="504"/>
      <c r="R140" s="504"/>
      <c r="S140" s="504"/>
      <c r="T140" s="504"/>
      <c r="U140" s="504"/>
      <c r="V140" s="504"/>
      <c r="W140" s="526">
        <f t="shared" si="9"/>
        <v>0</v>
      </c>
      <c r="X140" s="529" t="str">
        <f>'1511'!C41</f>
        <v xml:space="preserve"> </v>
      </c>
      <c r="Y140" s="504"/>
    </row>
    <row r="141" spans="1:25" x14ac:dyDescent="0.2">
      <c r="A141" s="504">
        <v>21</v>
      </c>
      <c r="B141" s="532">
        <f t="shared" si="10"/>
        <v>0</v>
      </c>
      <c r="C141" s="533">
        <f t="shared" si="11"/>
        <v>0</v>
      </c>
      <c r="D141" s="531">
        <v>1511</v>
      </c>
      <c r="E141" s="518" t="str">
        <f>RIGHT('1500'!$AT$2,2)</f>
        <v>19</v>
      </c>
      <c r="F141" s="504" t="s">
        <v>749</v>
      </c>
      <c r="G141" s="515" t="str">
        <f>IF( '1511'!G42 = 0, "", '1511'!G42)</f>
        <v/>
      </c>
      <c r="H141" s="504"/>
      <c r="I141" s="490" t="str">
        <f>IF( '1511'!B42 = 0, "", '1511'!B42)</f>
        <v/>
      </c>
      <c r="J141" s="508" t="s">
        <v>2429</v>
      </c>
      <c r="K141" s="490" t="str">
        <f>IF( '1511'!E42 = 0, "", ROUND('1511'!E42,0))</f>
        <v/>
      </c>
      <c r="L141" s="508" t="s">
        <v>2450</v>
      </c>
      <c r="M141" s="513" t="str">
        <f>IF( '1511'!F42 = 0, "", '1511'!F42)</f>
        <v/>
      </c>
      <c r="N141" s="504"/>
      <c r="O141" s="504"/>
      <c r="P141" s="504"/>
      <c r="Q141" s="504"/>
      <c r="R141" s="504"/>
      <c r="S141" s="504"/>
      <c r="T141" s="504"/>
      <c r="U141" s="504"/>
      <c r="V141" s="504"/>
      <c r="W141" s="526">
        <f t="shared" si="9"/>
        <v>0</v>
      </c>
      <c r="X141" s="529" t="str">
        <f>'1511'!C42</f>
        <v xml:space="preserve"> </v>
      </c>
      <c r="Y141" s="504"/>
    </row>
    <row r="142" spans="1:25" x14ac:dyDescent="0.2">
      <c r="A142" s="504">
        <v>21</v>
      </c>
      <c r="B142" s="532">
        <f t="shared" si="10"/>
        <v>0</v>
      </c>
      <c r="C142" s="533">
        <f t="shared" si="11"/>
        <v>0</v>
      </c>
      <c r="D142" s="531">
        <v>1511</v>
      </c>
      <c r="E142" s="518" t="str">
        <f>RIGHT('1500'!$AT$2,2)</f>
        <v>19</v>
      </c>
      <c r="F142" s="504" t="s">
        <v>749</v>
      </c>
      <c r="G142" s="515" t="str">
        <f>IF( '1511'!G43 = 0, "", '1511'!G43)</f>
        <v/>
      </c>
      <c r="H142" s="504"/>
      <c r="I142" s="490" t="str">
        <f>IF( '1511'!B43 = 0, "", '1511'!B43)</f>
        <v/>
      </c>
      <c r="J142" s="508" t="s">
        <v>2430</v>
      </c>
      <c r="K142" s="490" t="str">
        <f>IF( '1511'!E43 = 0, "", ROUND('1511'!E43,0))</f>
        <v/>
      </c>
      <c r="L142" s="508" t="s">
        <v>2451</v>
      </c>
      <c r="M142" s="513" t="str">
        <f>IF( '1511'!F43 = 0, "", '1511'!F43)</f>
        <v/>
      </c>
      <c r="N142" s="504"/>
      <c r="O142" s="504"/>
      <c r="P142" s="504"/>
      <c r="Q142" s="504"/>
      <c r="R142" s="504"/>
      <c r="S142" s="504"/>
      <c r="T142" s="504"/>
      <c r="U142" s="504"/>
      <c r="V142" s="504"/>
      <c r="W142" s="526">
        <f t="shared" si="9"/>
        <v>0</v>
      </c>
      <c r="X142" s="529" t="str">
        <f>'1511'!C43</f>
        <v xml:space="preserve"> </v>
      </c>
      <c r="Y142" s="504"/>
    </row>
    <row r="143" spans="1:25" x14ac:dyDescent="0.2">
      <c r="A143" s="504">
        <v>21</v>
      </c>
      <c r="B143" s="532">
        <f t="shared" si="10"/>
        <v>0</v>
      </c>
      <c r="C143" s="533">
        <f t="shared" si="11"/>
        <v>0</v>
      </c>
      <c r="D143" s="531">
        <v>1511</v>
      </c>
      <c r="E143" s="518" t="str">
        <f>RIGHT('1500'!$AT$2,2)</f>
        <v>19</v>
      </c>
      <c r="F143" s="504" t="s">
        <v>749</v>
      </c>
      <c r="G143" s="515" t="str">
        <f>IF( '1511'!G44 = 0, "", '1511'!G44)</f>
        <v/>
      </c>
      <c r="H143" s="504"/>
      <c r="I143" s="490" t="str">
        <f>IF( '1511'!B44 = 0, "", '1511'!B44)</f>
        <v/>
      </c>
      <c r="J143" s="508" t="s">
        <v>2431</v>
      </c>
      <c r="K143" s="490" t="str">
        <f>IF( '1511'!E44 = 0, "", ROUND('1511'!E44,0))</f>
        <v/>
      </c>
      <c r="L143" s="508" t="s">
        <v>2452</v>
      </c>
      <c r="M143" s="513" t="str">
        <f>IF( '1511'!F44 = 0, "", '1511'!F44)</f>
        <v/>
      </c>
      <c r="N143" s="504"/>
      <c r="O143" s="504"/>
      <c r="P143" s="504"/>
      <c r="Q143" s="504"/>
      <c r="R143" s="504"/>
      <c r="S143" s="504"/>
      <c r="T143" s="504"/>
      <c r="U143" s="504"/>
      <c r="V143" s="504"/>
      <c r="W143" s="526">
        <f t="shared" si="9"/>
        <v>0</v>
      </c>
      <c r="X143" s="529" t="str">
        <f>'1511'!C44</f>
        <v xml:space="preserve"> </v>
      </c>
      <c r="Y143" s="504"/>
    </row>
    <row r="144" spans="1:25" x14ac:dyDescent="0.2">
      <c r="A144" s="504">
        <v>21</v>
      </c>
      <c r="B144" s="532">
        <f t="shared" si="10"/>
        <v>0</v>
      </c>
      <c r="C144" s="533">
        <f t="shared" si="11"/>
        <v>0</v>
      </c>
      <c r="D144" s="531">
        <v>1511</v>
      </c>
      <c r="E144" s="518" t="str">
        <f>RIGHT('1500'!$AT$2,2)</f>
        <v>19</v>
      </c>
      <c r="F144" s="504" t="s">
        <v>749</v>
      </c>
      <c r="G144" s="515" t="str">
        <f>IF( '1511'!G45 = 0, "", '1511'!G45)</f>
        <v/>
      </c>
      <c r="H144" s="504"/>
      <c r="I144" s="490" t="str">
        <f>IF( '1511'!B45 = 0, "", '1511'!B45)</f>
        <v/>
      </c>
      <c r="J144" s="508" t="s">
        <v>2432</v>
      </c>
      <c r="K144" s="490" t="str">
        <f>IF( '1511'!E45 = 0, "", ROUND('1511'!E45,0))</f>
        <v/>
      </c>
      <c r="L144" s="508" t="s">
        <v>2453</v>
      </c>
      <c r="M144" s="513" t="str">
        <f>IF( '1511'!F45 = 0, "", '1511'!F45)</f>
        <v/>
      </c>
      <c r="N144" s="504"/>
      <c r="O144" s="504"/>
      <c r="P144" s="504"/>
      <c r="Q144" s="504"/>
      <c r="R144" s="504"/>
      <c r="S144" s="504"/>
      <c r="T144" s="504"/>
      <c r="U144" s="504"/>
      <c r="V144" s="504"/>
      <c r="W144" s="526">
        <f t="shared" si="9"/>
        <v>0</v>
      </c>
      <c r="X144" s="529" t="str">
        <f>'1511'!C45</f>
        <v xml:space="preserve"> </v>
      </c>
      <c r="Y144" s="504"/>
    </row>
    <row r="145" spans="1:25" x14ac:dyDescent="0.2">
      <c r="A145" s="504">
        <v>21</v>
      </c>
      <c r="B145" s="532">
        <f t="shared" si="10"/>
        <v>0</v>
      </c>
      <c r="C145" s="533">
        <f t="shared" si="11"/>
        <v>0</v>
      </c>
      <c r="D145" s="531">
        <v>1511</v>
      </c>
      <c r="E145" s="518" t="str">
        <f>RIGHT('1500'!$AT$2,2)</f>
        <v>19</v>
      </c>
      <c r="F145" s="504" t="s">
        <v>333</v>
      </c>
      <c r="G145" s="498" t="str">
        <f>IF( '1511'!G46 = 0, "", '1511'!G46)</f>
        <v/>
      </c>
      <c r="H145" s="515" t="s">
        <v>1324</v>
      </c>
      <c r="I145" s="504"/>
      <c r="J145" s="515"/>
      <c r="K145" s="504"/>
      <c r="L145" s="515"/>
      <c r="M145" s="504"/>
      <c r="N145" s="515"/>
      <c r="O145" s="504"/>
      <c r="P145" s="515"/>
      <c r="Q145" s="504"/>
      <c r="R145" s="515"/>
      <c r="S145" s="504"/>
      <c r="T145" s="515"/>
      <c r="U145" s="504"/>
      <c r="V145" s="515"/>
      <c r="W145" s="527" t="str">
        <f>G145</f>
        <v/>
      </c>
      <c r="X145" s="504"/>
      <c r="Y145" s="515"/>
    </row>
    <row r="146" spans="1:25" x14ac:dyDescent="0.2">
      <c r="A146" s="504">
        <v>21</v>
      </c>
      <c r="B146" s="532">
        <f t="shared" si="10"/>
        <v>0</v>
      </c>
      <c r="C146" s="533">
        <f t="shared" si="11"/>
        <v>0</v>
      </c>
      <c r="D146" s="531">
        <v>1511</v>
      </c>
      <c r="E146" s="518" t="str">
        <f>RIGHT('1500'!$AT$2,2)</f>
        <v>19</v>
      </c>
      <c r="F146" s="504" t="str">
        <f>'1511'!I25</f>
        <v>11G</v>
      </c>
      <c r="G146" s="490" t="str">
        <f>IF( '1511'!K25 = 0, "", '1511'!K25)</f>
        <v/>
      </c>
      <c r="H146" s="515" t="s">
        <v>2157</v>
      </c>
      <c r="I146" s="504"/>
      <c r="J146" s="515"/>
      <c r="K146" s="504"/>
      <c r="L146" s="515"/>
      <c r="M146" s="504"/>
      <c r="N146" s="515"/>
      <c r="O146" s="504"/>
      <c r="P146" s="515"/>
      <c r="Q146" s="504"/>
      <c r="R146" s="515"/>
      <c r="S146" s="504"/>
      <c r="T146" s="515"/>
      <c r="U146" s="504"/>
      <c r="V146" s="515"/>
      <c r="W146" s="525">
        <v>1</v>
      </c>
      <c r="X146" s="504"/>
      <c r="Y146" s="515"/>
    </row>
    <row r="147" spans="1:25" x14ac:dyDescent="0.2">
      <c r="A147" s="504">
        <v>21</v>
      </c>
      <c r="B147" s="532">
        <f t="shared" si="10"/>
        <v>0</v>
      </c>
      <c r="C147" s="533">
        <f t="shared" si="11"/>
        <v>0</v>
      </c>
      <c r="D147" s="531">
        <v>1511</v>
      </c>
      <c r="E147" s="518" t="str">
        <f>RIGHT('1500'!$AT$2,2)</f>
        <v>19</v>
      </c>
      <c r="F147" s="504" t="str">
        <f>'1511'!I26</f>
        <v>11H</v>
      </c>
      <c r="G147" s="490" t="str">
        <f>IF('1511'!K26=0,"",'1511'!K26)</f>
        <v/>
      </c>
      <c r="H147" s="515" t="s">
        <v>2158</v>
      </c>
      <c r="I147" s="504"/>
      <c r="J147" s="515"/>
      <c r="K147" s="504"/>
      <c r="L147" s="515"/>
      <c r="M147" s="504"/>
      <c r="N147" s="515"/>
      <c r="O147" s="504"/>
      <c r="P147" s="515"/>
      <c r="Q147" s="504"/>
      <c r="R147" s="515"/>
      <c r="S147" s="504"/>
      <c r="T147" s="515"/>
      <c r="U147" s="504"/>
      <c r="V147" s="515"/>
      <c r="W147" s="525">
        <v>1</v>
      </c>
      <c r="X147" s="504"/>
      <c r="Y147" s="515"/>
    </row>
    <row r="148" spans="1:25" x14ac:dyDescent="0.2">
      <c r="A148" s="504">
        <v>21</v>
      </c>
      <c r="B148" s="532">
        <f t="shared" si="10"/>
        <v>0</v>
      </c>
      <c r="C148" s="533">
        <f t="shared" si="11"/>
        <v>0</v>
      </c>
      <c r="D148" s="531">
        <v>1511</v>
      </c>
      <c r="E148" s="518" t="str">
        <f>RIGHT('1500'!$AT$2,2)</f>
        <v>19</v>
      </c>
      <c r="F148" s="504" t="s">
        <v>752</v>
      </c>
      <c r="G148" s="490" t="str">
        <f>IF( '1511'!K32 = 0, "", '1511'!K32)</f>
        <v/>
      </c>
      <c r="H148" s="515" t="s">
        <v>2159</v>
      </c>
      <c r="I148" s="504"/>
      <c r="J148" s="515"/>
      <c r="K148" s="504"/>
      <c r="L148" s="515"/>
      <c r="M148" s="504"/>
      <c r="N148" s="515"/>
      <c r="O148" s="504"/>
      <c r="P148" s="515"/>
      <c r="Q148" s="504"/>
      <c r="R148" s="515"/>
      <c r="S148" s="504"/>
      <c r="T148" s="515"/>
      <c r="U148" s="504"/>
      <c r="V148" s="515"/>
      <c r="W148" s="525"/>
      <c r="X148" s="504"/>
      <c r="Y148" s="515"/>
    </row>
    <row r="149" spans="1:25" x14ac:dyDescent="0.2">
      <c r="A149" s="504">
        <v>21</v>
      </c>
      <c r="B149" s="532">
        <f t="shared" si="10"/>
        <v>0</v>
      </c>
      <c r="C149" s="533">
        <f t="shared" si="11"/>
        <v>0</v>
      </c>
      <c r="D149" s="531">
        <v>2147</v>
      </c>
      <c r="E149" s="518" t="str">
        <f>RIGHT('1500'!$AT$2,2)</f>
        <v>19</v>
      </c>
      <c r="F149" s="504" t="str">
        <f>'2147'!AC12</f>
        <v>KA</v>
      </c>
      <c r="G149" s="490" t="str">
        <f>IF( '2147'!AE12 = 0, "", '2147'!AE12)</f>
        <v/>
      </c>
      <c r="H149" s="504" t="s">
        <v>1182</v>
      </c>
      <c r="I149" s="490" t="str">
        <f>IF( '2147'!AO12 = 0, "", '2147'!AO12)</f>
        <v/>
      </c>
      <c r="J149" s="504" t="s">
        <v>1782</v>
      </c>
      <c r="K149" s="490" t="str">
        <f>IF( '2147'!AY12 = 0, "", '2147'!AY12)</f>
        <v/>
      </c>
      <c r="L149" s="504" t="s">
        <v>1820</v>
      </c>
      <c r="M149" s="504"/>
      <c r="N149" s="504"/>
      <c r="O149" s="504"/>
      <c r="P149" s="504"/>
      <c r="Q149" s="504"/>
      <c r="R149" s="504"/>
      <c r="S149" s="504"/>
      <c r="T149" s="504"/>
      <c r="U149" s="504"/>
      <c r="V149" s="504"/>
      <c r="W149" s="525">
        <f t="shared" ref="W149:W180" si="12">SUM(G149:U149)</f>
        <v>0</v>
      </c>
      <c r="X149" s="504"/>
      <c r="Y149" s="504"/>
    </row>
    <row r="150" spans="1:25" x14ac:dyDescent="0.2">
      <c r="A150" s="504">
        <v>21</v>
      </c>
      <c r="B150" s="532">
        <f t="shared" si="10"/>
        <v>0</v>
      </c>
      <c r="C150" s="533">
        <f t="shared" si="11"/>
        <v>0</v>
      </c>
      <c r="D150" s="531">
        <v>2147</v>
      </c>
      <c r="E150" s="518" t="str">
        <f>RIGHT('1500'!$AT$2,2)</f>
        <v>19</v>
      </c>
      <c r="F150" s="504" t="str">
        <f>'2147'!AC13</f>
        <v>KD</v>
      </c>
      <c r="G150" s="490" t="str">
        <f>IF( '2147'!AE13 = 0, "", '2147'!AE13)</f>
        <v/>
      </c>
      <c r="H150" s="504" t="s">
        <v>1183</v>
      </c>
      <c r="I150" s="490" t="str">
        <f>IF( '2147'!AO13 = 0, "", '2147'!AO13)</f>
        <v/>
      </c>
      <c r="J150" s="504" t="s">
        <v>1783</v>
      </c>
      <c r="K150" s="490" t="str">
        <f>IF( '2147'!AY13 = 0, "", '2147'!AY13)</f>
        <v/>
      </c>
      <c r="L150" s="504" t="s">
        <v>1821</v>
      </c>
      <c r="M150" s="504"/>
      <c r="N150" s="504"/>
      <c r="O150" s="504"/>
      <c r="P150" s="504"/>
      <c r="Q150" s="504"/>
      <c r="R150" s="504"/>
      <c r="S150" s="504"/>
      <c r="T150" s="504"/>
      <c r="U150" s="504"/>
      <c r="V150" s="504"/>
      <c r="W150" s="525">
        <f t="shared" si="12"/>
        <v>0</v>
      </c>
      <c r="X150" s="504"/>
      <c r="Y150" s="504"/>
    </row>
    <row r="151" spans="1:25" x14ac:dyDescent="0.2">
      <c r="A151" s="504">
        <v>21</v>
      </c>
      <c r="B151" s="532">
        <f t="shared" si="10"/>
        <v>0</v>
      </c>
      <c r="C151" s="533">
        <f t="shared" si="11"/>
        <v>0</v>
      </c>
      <c r="D151" s="531">
        <v>2147</v>
      </c>
      <c r="E151" s="518" t="str">
        <f>RIGHT('1500'!$AT$2,2)</f>
        <v>19</v>
      </c>
      <c r="F151" s="504" t="str">
        <f>'2147'!AC14</f>
        <v>KG</v>
      </c>
      <c r="G151" s="490" t="str">
        <f>IF( '2147'!AE14 = 0, "", '2147'!AE14)</f>
        <v/>
      </c>
      <c r="H151" s="504" t="s">
        <v>1746</v>
      </c>
      <c r="I151" s="490" t="str">
        <f>IF( '2147'!AO14 = 0, "", '2147'!AO14)</f>
        <v/>
      </c>
      <c r="J151" s="504" t="s">
        <v>1784</v>
      </c>
      <c r="K151" s="490" t="str">
        <f>IF( '2147'!AY14 = 0, "", '2147'!AY14)</f>
        <v/>
      </c>
      <c r="L151" s="504" t="s">
        <v>1822</v>
      </c>
      <c r="M151" s="504"/>
      <c r="N151" s="504"/>
      <c r="O151" s="504"/>
      <c r="P151" s="504"/>
      <c r="Q151" s="504"/>
      <c r="R151" s="504"/>
      <c r="S151" s="504"/>
      <c r="T151" s="504"/>
      <c r="U151" s="504"/>
      <c r="V151" s="504"/>
      <c r="W151" s="525">
        <f t="shared" si="12"/>
        <v>0</v>
      </c>
      <c r="X151" s="504"/>
      <c r="Y151" s="504"/>
    </row>
    <row r="152" spans="1:25" x14ac:dyDescent="0.2">
      <c r="A152" s="504">
        <v>21</v>
      </c>
      <c r="B152" s="532">
        <f t="shared" si="10"/>
        <v>0</v>
      </c>
      <c r="C152" s="533">
        <f t="shared" si="11"/>
        <v>0</v>
      </c>
      <c r="D152" s="531">
        <v>2147</v>
      </c>
      <c r="E152" s="518" t="str">
        <f>RIGHT('1500'!$AT$2,2)</f>
        <v>19</v>
      </c>
      <c r="F152" s="504" t="str">
        <f>'2147'!AC15</f>
        <v>KJ</v>
      </c>
      <c r="G152" s="490" t="str">
        <f>IF( '2147'!AE15 = 0, "", '2147'!AE15)</f>
        <v/>
      </c>
      <c r="H152" s="504" t="s">
        <v>1747</v>
      </c>
      <c r="I152" s="490" t="str">
        <f>IF( '2147'!AO15 = 0, "", '2147'!AO15)</f>
        <v/>
      </c>
      <c r="J152" s="504" t="s">
        <v>1785</v>
      </c>
      <c r="K152" s="490" t="str">
        <f>IF( '2147'!AY15 = 0, "", '2147'!AY15)</f>
        <v/>
      </c>
      <c r="L152" s="504" t="s">
        <v>1823</v>
      </c>
      <c r="M152" s="504"/>
      <c r="N152" s="504"/>
      <c r="O152" s="504"/>
      <c r="P152" s="504"/>
      <c r="Q152" s="504"/>
      <c r="R152" s="504"/>
      <c r="S152" s="504"/>
      <c r="T152" s="504"/>
      <c r="U152" s="504"/>
      <c r="V152" s="504"/>
      <c r="W152" s="525">
        <f t="shared" si="12"/>
        <v>0</v>
      </c>
      <c r="X152" s="504"/>
      <c r="Y152" s="504"/>
    </row>
    <row r="153" spans="1:25" x14ac:dyDescent="0.2">
      <c r="A153" s="504">
        <v>21</v>
      </c>
      <c r="B153" s="532">
        <f t="shared" si="10"/>
        <v>0</v>
      </c>
      <c r="C153" s="533">
        <f t="shared" si="11"/>
        <v>0</v>
      </c>
      <c r="D153" s="531">
        <v>2147</v>
      </c>
      <c r="E153" s="518" t="str">
        <f>RIGHT('1500'!$AT$2,2)</f>
        <v>19</v>
      </c>
      <c r="F153" s="504" t="str">
        <f>'2147'!AC16</f>
        <v>KM</v>
      </c>
      <c r="G153" s="490" t="str">
        <f>IF( '2147'!AE16 = 0, "", '2147'!AE16)</f>
        <v/>
      </c>
      <c r="H153" s="504" t="s">
        <v>1748</v>
      </c>
      <c r="I153" s="490" t="str">
        <f>IF( '2147'!AO16 = 0, "", '2147'!AO16)</f>
        <v/>
      </c>
      <c r="J153" s="504" t="s">
        <v>1786</v>
      </c>
      <c r="K153" s="490" t="str">
        <f>IF( '2147'!AY16 = 0, "", '2147'!AY16)</f>
        <v/>
      </c>
      <c r="L153" s="504" t="s">
        <v>1824</v>
      </c>
      <c r="M153" s="504"/>
      <c r="N153" s="504"/>
      <c r="O153" s="504"/>
      <c r="P153" s="504"/>
      <c r="Q153" s="504"/>
      <c r="R153" s="504"/>
      <c r="S153" s="504"/>
      <c r="T153" s="504"/>
      <c r="U153" s="504"/>
      <c r="V153" s="504"/>
      <c r="W153" s="525">
        <f t="shared" si="12"/>
        <v>0</v>
      </c>
      <c r="X153" s="504"/>
      <c r="Y153" s="504"/>
    </row>
    <row r="154" spans="1:25" x14ac:dyDescent="0.2">
      <c r="A154" s="504">
        <v>21</v>
      </c>
      <c r="B154" s="532">
        <f t="shared" si="10"/>
        <v>0</v>
      </c>
      <c r="C154" s="533">
        <f t="shared" si="11"/>
        <v>0</v>
      </c>
      <c r="D154" s="531">
        <v>2147</v>
      </c>
      <c r="E154" s="518" t="str">
        <f>RIGHT('1500'!$AT$2,2)</f>
        <v>19</v>
      </c>
      <c r="F154" s="504" t="str">
        <f>'2147'!AC17</f>
        <v>KP</v>
      </c>
      <c r="G154" s="490" t="str">
        <f>IF( '2147'!AE17 = 0, "", '2147'!AE17)</f>
        <v/>
      </c>
      <c r="H154" s="504" t="s">
        <v>1749</v>
      </c>
      <c r="I154" s="490" t="str">
        <f>IF( '2147'!AO17 = 0, "", '2147'!AO17)</f>
        <v/>
      </c>
      <c r="J154" s="504" t="s">
        <v>1787</v>
      </c>
      <c r="K154" s="490" t="str">
        <f>IF( '2147'!AY17 = 0, "", '2147'!AY17)</f>
        <v/>
      </c>
      <c r="L154" s="504" t="s">
        <v>1825</v>
      </c>
      <c r="M154" s="504"/>
      <c r="N154" s="504"/>
      <c r="O154" s="504"/>
      <c r="P154" s="504"/>
      <c r="Q154" s="504"/>
      <c r="R154" s="504"/>
      <c r="S154" s="504"/>
      <c r="T154" s="504"/>
      <c r="U154" s="504"/>
      <c r="V154" s="504"/>
      <c r="W154" s="525">
        <f t="shared" si="12"/>
        <v>0</v>
      </c>
      <c r="X154" s="504"/>
      <c r="Y154" s="504"/>
    </row>
    <row r="155" spans="1:25" x14ac:dyDescent="0.2">
      <c r="A155" s="504">
        <v>21</v>
      </c>
      <c r="B155" s="532">
        <f t="shared" si="10"/>
        <v>0</v>
      </c>
      <c r="C155" s="533">
        <f t="shared" si="11"/>
        <v>0</v>
      </c>
      <c r="D155" s="531">
        <v>2147</v>
      </c>
      <c r="E155" s="518" t="str">
        <f>RIGHT('1500'!$AT$2,2)</f>
        <v>19</v>
      </c>
      <c r="F155" s="504" t="str">
        <f>'2147'!AC18</f>
        <v>KS</v>
      </c>
      <c r="G155" s="490" t="str">
        <f>IF( '2147'!AE18 = 0, "", '2147'!AE18)</f>
        <v/>
      </c>
      <c r="H155" s="504" t="s">
        <v>1750</v>
      </c>
      <c r="I155" s="490" t="str">
        <f>IF( '2147'!AO18 = 0, "", '2147'!AO18)</f>
        <v/>
      </c>
      <c r="J155" s="504" t="s">
        <v>1788</v>
      </c>
      <c r="K155" s="490" t="str">
        <f>IF( '2147'!AY18 = 0, "", '2147'!AY18)</f>
        <v/>
      </c>
      <c r="L155" s="504" t="s">
        <v>1826</v>
      </c>
      <c r="M155" s="504"/>
      <c r="N155" s="504"/>
      <c r="O155" s="504"/>
      <c r="P155" s="504"/>
      <c r="Q155" s="504"/>
      <c r="R155" s="504"/>
      <c r="S155" s="504"/>
      <c r="T155" s="504"/>
      <c r="U155" s="504"/>
      <c r="V155" s="504"/>
      <c r="W155" s="525">
        <f t="shared" si="12"/>
        <v>0</v>
      </c>
      <c r="X155" s="504"/>
      <c r="Y155" s="504"/>
    </row>
    <row r="156" spans="1:25" x14ac:dyDescent="0.2">
      <c r="A156" s="504">
        <v>21</v>
      </c>
      <c r="B156" s="532">
        <f t="shared" si="10"/>
        <v>0</v>
      </c>
      <c r="C156" s="533">
        <f t="shared" si="11"/>
        <v>0</v>
      </c>
      <c r="D156" s="531">
        <v>2147</v>
      </c>
      <c r="E156" s="518" t="str">
        <f>RIGHT('1500'!$AT$2,2)</f>
        <v>19</v>
      </c>
      <c r="F156" s="504" t="str">
        <f>'2147'!AC19</f>
        <v>KV</v>
      </c>
      <c r="G156" s="490" t="str">
        <f>IF( '2147'!AE19 = 0, "", '2147'!AE19)</f>
        <v/>
      </c>
      <c r="H156" s="504" t="s">
        <v>1751</v>
      </c>
      <c r="I156" s="490" t="str">
        <f>IF( '2147'!AO19 = 0, "", '2147'!AO19)</f>
        <v/>
      </c>
      <c r="J156" s="504" t="s">
        <v>1789</v>
      </c>
      <c r="K156" s="490" t="str">
        <f>IF( '2147'!AY19 = 0, "", '2147'!AY19)</f>
        <v/>
      </c>
      <c r="L156" s="504" t="s">
        <v>1827</v>
      </c>
      <c r="M156" s="504"/>
      <c r="N156" s="504"/>
      <c r="O156" s="504"/>
      <c r="P156" s="504"/>
      <c r="Q156" s="504"/>
      <c r="R156" s="504"/>
      <c r="S156" s="504"/>
      <c r="T156" s="504"/>
      <c r="U156" s="504"/>
      <c r="V156" s="504"/>
      <c r="W156" s="525">
        <f t="shared" si="12"/>
        <v>0</v>
      </c>
      <c r="X156" s="504"/>
      <c r="Y156" s="504"/>
    </row>
    <row r="157" spans="1:25" x14ac:dyDescent="0.2">
      <c r="A157" s="504">
        <v>21</v>
      </c>
      <c r="B157" s="532">
        <f t="shared" si="10"/>
        <v>0</v>
      </c>
      <c r="C157" s="533">
        <f t="shared" si="11"/>
        <v>0</v>
      </c>
      <c r="D157" s="531">
        <v>2147</v>
      </c>
      <c r="E157" s="518" t="str">
        <f>RIGHT('1500'!$AT$2,2)</f>
        <v>19</v>
      </c>
      <c r="F157" s="504" t="str">
        <f>'2147'!AC20</f>
        <v>KY</v>
      </c>
      <c r="G157" s="490" t="str">
        <f>IF( '2147'!AE20 = 0, "", '2147'!AE20)</f>
        <v/>
      </c>
      <c r="H157" s="504" t="s">
        <v>1752</v>
      </c>
      <c r="I157" s="490" t="str">
        <f>IF( '2147'!AO20 = 0, "", '2147'!AO20)</f>
        <v/>
      </c>
      <c r="J157" s="504" t="s">
        <v>1790</v>
      </c>
      <c r="K157" s="490" t="str">
        <f>IF( '2147'!AY20 = 0, "", '2147'!AY20)</f>
        <v/>
      </c>
      <c r="L157" s="504" t="s">
        <v>1828</v>
      </c>
      <c r="M157" s="504"/>
      <c r="N157" s="504"/>
      <c r="O157" s="504"/>
      <c r="P157" s="504"/>
      <c r="Q157" s="504"/>
      <c r="R157" s="504"/>
      <c r="S157" s="504"/>
      <c r="T157" s="504"/>
      <c r="U157" s="504"/>
      <c r="V157" s="504"/>
      <c r="W157" s="525">
        <f t="shared" si="12"/>
        <v>0</v>
      </c>
      <c r="X157" s="504"/>
      <c r="Y157" s="504"/>
    </row>
    <row r="158" spans="1:25" x14ac:dyDescent="0.2">
      <c r="A158" s="504">
        <v>21</v>
      </c>
      <c r="B158" s="532">
        <f t="shared" si="10"/>
        <v>0</v>
      </c>
      <c r="C158" s="533">
        <f t="shared" si="11"/>
        <v>0</v>
      </c>
      <c r="D158" s="531">
        <v>2147</v>
      </c>
      <c r="E158" s="518" t="str">
        <f>RIGHT('1500'!$AT$2,2)</f>
        <v>19</v>
      </c>
      <c r="F158" s="504" t="str">
        <f>'2147'!AC21</f>
        <v>LB</v>
      </c>
      <c r="G158" s="490" t="str">
        <f>IF( '2147'!AE21 = 0, "", '2147'!AE21)</f>
        <v/>
      </c>
      <c r="H158" s="504" t="s">
        <v>1753</v>
      </c>
      <c r="I158" s="490" t="str">
        <f>IF( '2147'!AO21 = 0, "", '2147'!AO21)</f>
        <v/>
      </c>
      <c r="J158" s="504" t="s">
        <v>1791</v>
      </c>
      <c r="K158" s="490" t="str">
        <f>IF( '2147'!AY21 = 0, "", '2147'!AY21)</f>
        <v/>
      </c>
      <c r="L158" s="504" t="s">
        <v>1829</v>
      </c>
      <c r="M158" s="504"/>
      <c r="N158" s="504"/>
      <c r="O158" s="504"/>
      <c r="P158" s="504"/>
      <c r="Q158" s="504"/>
      <c r="R158" s="504"/>
      <c r="S158" s="504"/>
      <c r="T158" s="504"/>
      <c r="U158" s="504"/>
      <c r="V158" s="504"/>
      <c r="W158" s="525">
        <f t="shared" si="12"/>
        <v>0</v>
      </c>
      <c r="X158" s="504"/>
      <c r="Y158" s="504"/>
    </row>
    <row r="159" spans="1:25" x14ac:dyDescent="0.2">
      <c r="A159" s="504">
        <v>21</v>
      </c>
      <c r="B159" s="532">
        <f t="shared" si="10"/>
        <v>0</v>
      </c>
      <c r="C159" s="533">
        <f t="shared" si="11"/>
        <v>0</v>
      </c>
      <c r="D159" s="531">
        <v>2147</v>
      </c>
      <c r="E159" s="518" t="str">
        <f>RIGHT('1500'!$AT$2,2)</f>
        <v>19</v>
      </c>
      <c r="F159" s="504" t="str">
        <f>'2147'!AC22</f>
        <v>LE</v>
      </c>
      <c r="G159" s="490" t="str">
        <f>IF( '2147'!AE22 = 0, "", '2147'!AE22)</f>
        <v/>
      </c>
      <c r="H159" s="504" t="s">
        <v>1754</v>
      </c>
      <c r="I159" s="490" t="str">
        <f>IF( '2147'!AO22 = 0, "", '2147'!AO22)</f>
        <v/>
      </c>
      <c r="J159" s="504" t="s">
        <v>1792</v>
      </c>
      <c r="K159" s="490" t="str">
        <f>IF( '2147'!AY22 = 0, "", '2147'!AY22)</f>
        <v/>
      </c>
      <c r="L159" s="504" t="s">
        <v>1830</v>
      </c>
      <c r="M159" s="504"/>
      <c r="N159" s="504"/>
      <c r="O159" s="504"/>
      <c r="P159" s="504"/>
      <c r="Q159" s="504"/>
      <c r="R159" s="504"/>
      <c r="S159" s="504"/>
      <c r="T159" s="504"/>
      <c r="U159" s="504"/>
      <c r="V159" s="504"/>
      <c r="W159" s="525">
        <f t="shared" si="12"/>
        <v>0</v>
      </c>
      <c r="X159" s="504"/>
      <c r="Y159" s="504"/>
    </row>
    <row r="160" spans="1:25" x14ac:dyDescent="0.2">
      <c r="A160" s="504">
        <v>21</v>
      </c>
      <c r="B160" s="532">
        <f t="shared" si="10"/>
        <v>0</v>
      </c>
      <c r="C160" s="533">
        <f t="shared" si="11"/>
        <v>0</v>
      </c>
      <c r="D160" s="531">
        <v>2147</v>
      </c>
      <c r="E160" s="518" t="str">
        <f>RIGHT('1500'!$AT$2,2)</f>
        <v>19</v>
      </c>
      <c r="F160" s="504" t="str">
        <f>'2147'!AC23</f>
        <v>LH</v>
      </c>
      <c r="G160" s="490" t="str">
        <f>IF( '2147'!AE23 = 0, "", '2147'!AE23)</f>
        <v/>
      </c>
      <c r="H160" s="504" t="s">
        <v>1755</v>
      </c>
      <c r="I160" s="490" t="str">
        <f>IF( '2147'!AO23 = 0, "", '2147'!AO23)</f>
        <v/>
      </c>
      <c r="J160" s="504" t="s">
        <v>1793</v>
      </c>
      <c r="K160" s="490" t="str">
        <f>IF( '2147'!AY23 = 0, "", '2147'!AY23)</f>
        <v/>
      </c>
      <c r="L160" s="504" t="s">
        <v>1831</v>
      </c>
      <c r="M160" s="504"/>
      <c r="N160" s="504"/>
      <c r="O160" s="504"/>
      <c r="P160" s="504"/>
      <c r="Q160" s="504"/>
      <c r="R160" s="504"/>
      <c r="S160" s="504"/>
      <c r="T160" s="504"/>
      <c r="U160" s="504"/>
      <c r="V160" s="504"/>
      <c r="W160" s="525">
        <f t="shared" si="12"/>
        <v>0</v>
      </c>
      <c r="X160" s="504"/>
      <c r="Y160" s="504"/>
    </row>
    <row r="161" spans="1:25" x14ac:dyDescent="0.2">
      <c r="A161" s="504">
        <v>21</v>
      </c>
      <c r="B161" s="532">
        <f t="shared" si="10"/>
        <v>0</v>
      </c>
      <c r="C161" s="533">
        <f t="shared" si="11"/>
        <v>0</v>
      </c>
      <c r="D161" s="531">
        <v>2147</v>
      </c>
      <c r="E161" s="518" t="str">
        <f>RIGHT('1500'!$AT$2,2)</f>
        <v>19</v>
      </c>
      <c r="F161" s="504" t="str">
        <f>'2147'!AC24</f>
        <v>LK</v>
      </c>
      <c r="G161" s="490" t="str">
        <f>IF( '2147'!AE24 = 0, "", '2147'!AE24)</f>
        <v/>
      </c>
      <c r="H161" s="504" t="s">
        <v>1756</v>
      </c>
      <c r="I161" s="490" t="str">
        <f>IF( '2147'!AO24 = 0, "", '2147'!AO24)</f>
        <v/>
      </c>
      <c r="J161" s="504" t="s">
        <v>1794</v>
      </c>
      <c r="K161" s="490" t="str">
        <f>IF( '2147'!AY24 = 0, "", '2147'!AY24)</f>
        <v/>
      </c>
      <c r="L161" s="504" t="s">
        <v>1832</v>
      </c>
      <c r="M161" s="504"/>
      <c r="N161" s="504"/>
      <c r="O161" s="504"/>
      <c r="P161" s="504"/>
      <c r="Q161" s="504"/>
      <c r="R161" s="504"/>
      <c r="S161" s="504"/>
      <c r="T161" s="504"/>
      <c r="U161" s="504"/>
      <c r="V161" s="504"/>
      <c r="W161" s="525">
        <f t="shared" si="12"/>
        <v>0</v>
      </c>
      <c r="X161" s="504"/>
      <c r="Y161" s="504"/>
    </row>
    <row r="162" spans="1:25" x14ac:dyDescent="0.2">
      <c r="A162" s="504">
        <v>21</v>
      </c>
      <c r="B162" s="532">
        <f t="shared" si="10"/>
        <v>0</v>
      </c>
      <c r="C162" s="533">
        <f t="shared" si="11"/>
        <v>0</v>
      </c>
      <c r="D162" s="531">
        <v>2147</v>
      </c>
      <c r="E162" s="518" t="str">
        <f>RIGHT('1500'!$AT$2,2)</f>
        <v>19</v>
      </c>
      <c r="F162" s="504" t="str">
        <f>'2147'!AC25</f>
        <v>LN</v>
      </c>
      <c r="G162" s="490" t="str">
        <f>IF( '2147'!AE25 = 0, "", '2147'!AE25)</f>
        <v/>
      </c>
      <c r="H162" s="504" t="s">
        <v>1757</v>
      </c>
      <c r="I162" s="490" t="str">
        <f>IF( '2147'!AO25 = 0, "", '2147'!AO25)</f>
        <v/>
      </c>
      <c r="J162" s="504" t="s">
        <v>1795</v>
      </c>
      <c r="K162" s="490" t="str">
        <f>IF( '2147'!AY25 = 0, "", '2147'!AY25)</f>
        <v/>
      </c>
      <c r="L162" s="504" t="s">
        <v>1833</v>
      </c>
      <c r="M162" s="504"/>
      <c r="N162" s="504"/>
      <c r="O162" s="504"/>
      <c r="P162" s="504"/>
      <c r="Q162" s="504"/>
      <c r="R162" s="504"/>
      <c r="S162" s="504"/>
      <c r="T162" s="504"/>
      <c r="U162" s="504"/>
      <c r="V162" s="504"/>
      <c r="W162" s="525">
        <f t="shared" si="12"/>
        <v>0</v>
      </c>
      <c r="X162" s="504"/>
      <c r="Y162" s="504"/>
    </row>
    <row r="163" spans="1:25" x14ac:dyDescent="0.2">
      <c r="A163" s="504">
        <v>21</v>
      </c>
      <c r="B163" s="532">
        <f t="shared" si="10"/>
        <v>0</v>
      </c>
      <c r="C163" s="533">
        <f t="shared" si="11"/>
        <v>0</v>
      </c>
      <c r="D163" s="531">
        <v>2147</v>
      </c>
      <c r="E163" s="518" t="str">
        <f>RIGHT('1500'!$AT$2,2)</f>
        <v>19</v>
      </c>
      <c r="F163" s="504" t="str">
        <f>'2147'!AC26</f>
        <v>LQ</v>
      </c>
      <c r="G163" s="490" t="str">
        <f>IF( '2147'!AE26 = 0, "", '2147'!AE26)</f>
        <v/>
      </c>
      <c r="H163" s="504" t="s">
        <v>1758</v>
      </c>
      <c r="I163" s="490" t="str">
        <f>IF( '2147'!AO26 = 0, "", '2147'!AO26)</f>
        <v/>
      </c>
      <c r="J163" s="504" t="s">
        <v>1796</v>
      </c>
      <c r="K163" s="490" t="str">
        <f>IF( '2147'!AY26 = 0, "", '2147'!AY26)</f>
        <v/>
      </c>
      <c r="L163" s="504" t="s">
        <v>1834</v>
      </c>
      <c r="M163" s="504"/>
      <c r="N163" s="504"/>
      <c r="O163" s="504"/>
      <c r="P163" s="504"/>
      <c r="Q163" s="504"/>
      <c r="R163" s="504"/>
      <c r="S163" s="504"/>
      <c r="T163" s="504"/>
      <c r="U163" s="504"/>
      <c r="V163" s="504"/>
      <c r="W163" s="525">
        <f t="shared" si="12"/>
        <v>0</v>
      </c>
      <c r="X163" s="504"/>
      <c r="Y163" s="504"/>
    </row>
    <row r="164" spans="1:25" x14ac:dyDescent="0.2">
      <c r="A164" s="504">
        <v>21</v>
      </c>
      <c r="B164" s="532">
        <f t="shared" si="10"/>
        <v>0</v>
      </c>
      <c r="C164" s="533">
        <f t="shared" si="11"/>
        <v>0</v>
      </c>
      <c r="D164" s="531">
        <v>2147</v>
      </c>
      <c r="E164" s="518" t="str">
        <f>RIGHT('1500'!$AT$2,2)</f>
        <v>19</v>
      </c>
      <c r="F164" s="504" t="str">
        <f>'2147'!AC27</f>
        <v>LT</v>
      </c>
      <c r="G164" s="490" t="str">
        <f>IF( '2147'!AE27 = 0, "", '2147'!AE27)</f>
        <v/>
      </c>
      <c r="H164" s="504" t="s">
        <v>1759</v>
      </c>
      <c r="I164" s="490" t="str">
        <f>IF( '2147'!AO27 = 0, "", '2147'!AO27)</f>
        <v/>
      </c>
      <c r="J164" s="504" t="s">
        <v>1797</v>
      </c>
      <c r="K164" s="490" t="str">
        <f>IF( '2147'!AY27 = 0, "", '2147'!AY27)</f>
        <v/>
      </c>
      <c r="L164" s="504" t="s">
        <v>1835</v>
      </c>
      <c r="M164" s="504"/>
      <c r="N164" s="504"/>
      <c r="O164" s="504"/>
      <c r="P164" s="504"/>
      <c r="Q164" s="504"/>
      <c r="R164" s="504"/>
      <c r="S164" s="504"/>
      <c r="T164" s="504"/>
      <c r="U164" s="504"/>
      <c r="V164" s="504"/>
      <c r="W164" s="525">
        <f t="shared" si="12"/>
        <v>0</v>
      </c>
      <c r="X164" s="504"/>
      <c r="Y164" s="504"/>
    </row>
    <row r="165" spans="1:25" x14ac:dyDescent="0.2">
      <c r="A165" s="504">
        <v>21</v>
      </c>
      <c r="B165" s="532">
        <f t="shared" si="10"/>
        <v>0</v>
      </c>
      <c r="C165" s="533">
        <f t="shared" si="11"/>
        <v>0</v>
      </c>
      <c r="D165" s="531">
        <v>2147</v>
      </c>
      <c r="E165" s="518" t="str">
        <f>RIGHT('1500'!$AT$2,2)</f>
        <v>19</v>
      </c>
      <c r="F165" s="504" t="str">
        <f>'2147'!AC28</f>
        <v>LW</v>
      </c>
      <c r="G165" s="490" t="str">
        <f>IF( '2147'!AE28 = 0, "", '2147'!AE28)</f>
        <v/>
      </c>
      <c r="H165" s="504" t="s">
        <v>1760</v>
      </c>
      <c r="I165" s="490" t="str">
        <f>IF( '2147'!AO28 = 0, "", '2147'!AO28)</f>
        <v/>
      </c>
      <c r="J165" s="504" t="s">
        <v>1798</v>
      </c>
      <c r="K165" s="490" t="str">
        <f>IF( '2147'!AY28 = 0, "", '2147'!AY28)</f>
        <v/>
      </c>
      <c r="L165" s="504" t="s">
        <v>1836</v>
      </c>
      <c r="M165" s="504"/>
      <c r="N165" s="504"/>
      <c r="O165" s="504"/>
      <c r="P165" s="504"/>
      <c r="Q165" s="504"/>
      <c r="R165" s="504"/>
      <c r="S165" s="504"/>
      <c r="T165" s="504"/>
      <c r="U165" s="504"/>
      <c r="V165" s="504"/>
      <c r="W165" s="525">
        <f t="shared" si="12"/>
        <v>0</v>
      </c>
      <c r="X165" s="504"/>
      <c r="Y165" s="504"/>
    </row>
    <row r="166" spans="1:25" x14ac:dyDescent="0.2">
      <c r="A166" s="504">
        <v>21</v>
      </c>
      <c r="B166" s="532">
        <f t="shared" si="10"/>
        <v>0</v>
      </c>
      <c r="C166" s="533">
        <f t="shared" si="11"/>
        <v>0</v>
      </c>
      <c r="D166" s="531">
        <v>2147</v>
      </c>
      <c r="E166" s="518" t="str">
        <f>RIGHT('1500'!$AT$2,2)</f>
        <v>19</v>
      </c>
      <c r="F166" s="504" t="str">
        <f>'2147'!AC29</f>
        <v>LZ</v>
      </c>
      <c r="G166" s="490" t="str">
        <f>IF( '2147'!AE29 = 0, "", '2147'!AE29)</f>
        <v/>
      </c>
      <c r="H166" s="504" t="s">
        <v>1761</v>
      </c>
      <c r="I166" s="490" t="str">
        <f>IF( '2147'!AO29 = 0, "", '2147'!AO29)</f>
        <v/>
      </c>
      <c r="J166" s="504" t="s">
        <v>1799</v>
      </c>
      <c r="K166" s="490" t="str">
        <f>IF( '2147'!AY29 = 0, "", '2147'!AY29)</f>
        <v/>
      </c>
      <c r="L166" s="504" t="s">
        <v>1837</v>
      </c>
      <c r="M166" s="504"/>
      <c r="N166" s="504"/>
      <c r="O166" s="504"/>
      <c r="P166" s="504"/>
      <c r="Q166" s="504"/>
      <c r="R166" s="504"/>
      <c r="S166" s="504"/>
      <c r="T166" s="504"/>
      <c r="U166" s="504"/>
      <c r="V166" s="504"/>
      <c r="W166" s="525">
        <f t="shared" si="12"/>
        <v>0</v>
      </c>
      <c r="X166" s="504"/>
      <c r="Y166" s="504"/>
    </row>
    <row r="167" spans="1:25" x14ac:dyDescent="0.2">
      <c r="A167" s="504">
        <v>21</v>
      </c>
      <c r="B167" s="532">
        <f t="shared" si="10"/>
        <v>0</v>
      </c>
      <c r="C167" s="533">
        <f t="shared" si="11"/>
        <v>0</v>
      </c>
      <c r="D167" s="531">
        <v>2147</v>
      </c>
      <c r="E167" s="518" t="str">
        <f>RIGHT('1500'!$AT$2,2)</f>
        <v>19</v>
      </c>
      <c r="F167" s="504" t="str">
        <f>'2147'!AC30</f>
        <v>OG</v>
      </c>
      <c r="G167" s="490" t="str">
        <f>IF( '2147'!AE30 = 0, "", '2147'!AE30)</f>
        <v/>
      </c>
      <c r="H167" s="504" t="s">
        <v>1762</v>
      </c>
      <c r="I167" s="490" t="str">
        <f>IF( '2147'!AO30 = 0, "", '2147'!AO30)</f>
        <v/>
      </c>
      <c r="J167" s="504" t="s">
        <v>1800</v>
      </c>
      <c r="K167" s="490" t="str">
        <f>IF( '2147'!AY30 = 0, "", '2147'!AY30)</f>
        <v/>
      </c>
      <c r="L167" s="504" t="s">
        <v>1838</v>
      </c>
      <c r="M167" s="504"/>
      <c r="N167" s="504"/>
      <c r="O167" s="504"/>
      <c r="P167" s="504"/>
      <c r="Q167" s="504"/>
      <c r="R167" s="504"/>
      <c r="S167" s="504"/>
      <c r="T167" s="504"/>
      <c r="U167" s="504"/>
      <c r="V167" s="504"/>
      <c r="W167" s="525">
        <f t="shared" si="12"/>
        <v>0</v>
      </c>
      <c r="X167" s="504"/>
      <c r="Y167" s="504"/>
    </row>
    <row r="168" spans="1:25" x14ac:dyDescent="0.2">
      <c r="A168" s="504">
        <v>21</v>
      </c>
      <c r="B168" s="532">
        <f t="shared" si="10"/>
        <v>0</v>
      </c>
      <c r="C168" s="533">
        <f t="shared" si="11"/>
        <v>0</v>
      </c>
      <c r="D168" s="531">
        <v>2147</v>
      </c>
      <c r="E168" s="518" t="str">
        <f>RIGHT('1500'!$AT$2,2)</f>
        <v>19</v>
      </c>
      <c r="F168" s="504" t="str">
        <f>'2147'!AC35</f>
        <v>MC</v>
      </c>
      <c r="G168" s="490" t="str">
        <f>IF( '2147'!U35 = 0, "", '2147'!U35)</f>
        <v/>
      </c>
      <c r="H168" s="504" t="s">
        <v>1763</v>
      </c>
      <c r="I168" s="490" t="str">
        <f>IF( '2147'!AE35 = 0, "", '2147'!AE35)</f>
        <v/>
      </c>
      <c r="J168" s="504" t="s">
        <v>1801</v>
      </c>
      <c r="K168" s="490" t="str">
        <f>IF( '2147'!AO35 = 0, "", '2147'!AO35)</f>
        <v/>
      </c>
      <c r="L168" s="504" t="s">
        <v>1839</v>
      </c>
      <c r="M168" s="490" t="str">
        <f>IF( '2147'!AY35 = 0, "", '2147'!AY35)</f>
        <v/>
      </c>
      <c r="N168" s="504" t="s">
        <v>1858</v>
      </c>
      <c r="O168" s="504"/>
      <c r="P168" s="504"/>
      <c r="Q168" s="504"/>
      <c r="R168" s="504"/>
      <c r="S168" s="504"/>
      <c r="T168" s="504"/>
      <c r="U168" s="504"/>
      <c r="V168" s="504"/>
      <c r="W168" s="525">
        <f t="shared" si="12"/>
        <v>0</v>
      </c>
      <c r="X168" s="504"/>
      <c r="Y168" s="504"/>
    </row>
    <row r="169" spans="1:25" x14ac:dyDescent="0.2">
      <c r="A169" s="504">
        <v>21</v>
      </c>
      <c r="B169" s="532">
        <f t="shared" si="10"/>
        <v>0</v>
      </c>
      <c r="C169" s="533">
        <f t="shared" si="11"/>
        <v>0</v>
      </c>
      <c r="D169" s="531">
        <v>2147</v>
      </c>
      <c r="E169" s="518" t="str">
        <f>RIGHT('1500'!$AT$2,2)</f>
        <v>19</v>
      </c>
      <c r="F169" s="504" t="str">
        <f>'2147'!AC36</f>
        <v>MF</v>
      </c>
      <c r="G169" s="490" t="str">
        <f>IF( '2147'!U36 = 0, "", '2147'!U36)</f>
        <v/>
      </c>
      <c r="H169" s="504" t="s">
        <v>1764</v>
      </c>
      <c r="I169" s="490" t="str">
        <f>IF( '2147'!AE36 = 0, "", '2147'!AE36)</f>
        <v/>
      </c>
      <c r="J169" s="504" t="s">
        <v>1802</v>
      </c>
      <c r="K169" s="490" t="str">
        <f>IF( '2147'!AO36 = 0, "", '2147'!AO36)</f>
        <v/>
      </c>
      <c r="L169" s="504" t="s">
        <v>1840</v>
      </c>
      <c r="M169" s="490" t="str">
        <f>IF( '2147'!AY36 = 0, "", '2147'!AY36)</f>
        <v/>
      </c>
      <c r="N169" s="504" t="s">
        <v>1859</v>
      </c>
      <c r="O169" s="504"/>
      <c r="P169" s="504"/>
      <c r="Q169" s="504"/>
      <c r="R169" s="504"/>
      <c r="S169" s="504"/>
      <c r="T169" s="504"/>
      <c r="U169" s="504"/>
      <c r="V169" s="504"/>
      <c r="W169" s="525">
        <f t="shared" si="12"/>
        <v>0</v>
      </c>
      <c r="X169" s="504"/>
      <c r="Y169" s="504"/>
    </row>
    <row r="170" spans="1:25" x14ac:dyDescent="0.2">
      <c r="A170" s="504">
        <v>21</v>
      </c>
      <c r="B170" s="532">
        <f t="shared" si="10"/>
        <v>0</v>
      </c>
      <c r="C170" s="533">
        <f t="shared" si="11"/>
        <v>0</v>
      </c>
      <c r="D170" s="531">
        <v>2147</v>
      </c>
      <c r="E170" s="518" t="str">
        <f>RIGHT('1500'!$AT$2,2)</f>
        <v>19</v>
      </c>
      <c r="F170" s="504" t="str">
        <f>'2147'!AC38</f>
        <v>MI</v>
      </c>
      <c r="G170" s="490" t="str">
        <f>IF( '2147'!U38 = 0, "", '2147'!U38)</f>
        <v/>
      </c>
      <c r="H170" s="504" t="s">
        <v>1765</v>
      </c>
      <c r="I170" s="490" t="str">
        <f>IF( '2147'!AE38 = 0, "", '2147'!AE38)</f>
        <v/>
      </c>
      <c r="J170" s="504" t="s">
        <v>1803</v>
      </c>
      <c r="K170" s="490" t="str">
        <f>IF( '2147'!AO38 = 0, "", '2147'!AO38)</f>
        <v/>
      </c>
      <c r="L170" s="504" t="s">
        <v>1841</v>
      </c>
      <c r="M170" s="490" t="str">
        <f>IF( '2147'!AY38 = 0, "", '2147'!AY38)</f>
        <v/>
      </c>
      <c r="N170" s="504" t="s">
        <v>1860</v>
      </c>
      <c r="O170" s="504"/>
      <c r="P170" s="504"/>
      <c r="Q170" s="504"/>
      <c r="R170" s="504"/>
      <c r="S170" s="504"/>
      <c r="T170" s="504"/>
      <c r="U170" s="504"/>
      <c r="V170" s="504"/>
      <c r="W170" s="525">
        <f t="shared" si="12"/>
        <v>0</v>
      </c>
      <c r="X170" s="504"/>
      <c r="Y170" s="504"/>
    </row>
    <row r="171" spans="1:25" x14ac:dyDescent="0.2">
      <c r="A171" s="504">
        <v>21</v>
      </c>
      <c r="B171" s="532">
        <f t="shared" si="10"/>
        <v>0</v>
      </c>
      <c r="C171" s="533">
        <f t="shared" si="11"/>
        <v>0</v>
      </c>
      <c r="D171" s="531">
        <v>2147</v>
      </c>
      <c r="E171" s="518" t="str">
        <f>RIGHT('1500'!$AT$2,2)</f>
        <v>19</v>
      </c>
      <c r="F171" s="504" t="str">
        <f>'2147'!AC39</f>
        <v>ML</v>
      </c>
      <c r="G171" s="490" t="str">
        <f>IF( '2147'!U39 = 0, "", '2147'!U39)</f>
        <v/>
      </c>
      <c r="H171" s="504" t="s">
        <v>1766</v>
      </c>
      <c r="I171" s="490" t="str">
        <f>IF( '2147'!AE39 = 0, "", '2147'!AE39)</f>
        <v/>
      </c>
      <c r="J171" s="504" t="s">
        <v>1804</v>
      </c>
      <c r="K171" s="490" t="str">
        <f>IF( '2147'!AO39 = 0, "", '2147'!AO39)</f>
        <v/>
      </c>
      <c r="L171" s="504" t="s">
        <v>1842</v>
      </c>
      <c r="M171" s="490" t="str">
        <f>IF( '2147'!AY39 = 0, "", '2147'!AY39)</f>
        <v/>
      </c>
      <c r="N171" s="504" t="s">
        <v>1861</v>
      </c>
      <c r="O171" s="504"/>
      <c r="P171" s="504"/>
      <c r="Q171" s="504"/>
      <c r="R171" s="504"/>
      <c r="S171" s="504"/>
      <c r="T171" s="504"/>
      <c r="U171" s="504"/>
      <c r="V171" s="504"/>
      <c r="W171" s="525">
        <f t="shared" si="12"/>
        <v>0</v>
      </c>
      <c r="X171" s="504"/>
      <c r="Y171" s="504"/>
    </row>
    <row r="172" spans="1:25" x14ac:dyDescent="0.2">
      <c r="A172" s="504">
        <v>21</v>
      </c>
      <c r="B172" s="532">
        <f t="shared" si="10"/>
        <v>0</v>
      </c>
      <c r="C172" s="533">
        <f t="shared" si="11"/>
        <v>0</v>
      </c>
      <c r="D172" s="531">
        <v>2147</v>
      </c>
      <c r="E172" s="518" t="str">
        <f>RIGHT('1500'!$AT$2,2)</f>
        <v>19</v>
      </c>
      <c r="F172" s="504" t="str">
        <f>'2147'!AC40</f>
        <v>MP</v>
      </c>
      <c r="G172" s="490" t="str">
        <f>IF( '2147'!U40 = 0, "", '2147'!U40)</f>
        <v/>
      </c>
      <c r="H172" s="504" t="s">
        <v>1767</v>
      </c>
      <c r="I172" s="490" t="str">
        <f>IF( '2147'!AE40 = 0, "", '2147'!AE40)</f>
        <v/>
      </c>
      <c r="J172" s="504" t="s">
        <v>1805</v>
      </c>
      <c r="K172" s="490" t="str">
        <f>IF( '2147'!AO40 = 0, "", '2147'!AO40)</f>
        <v/>
      </c>
      <c r="L172" s="504" t="s">
        <v>1843</v>
      </c>
      <c r="M172" s="490" t="str">
        <f>IF( '2147'!AY40 = 0, "", '2147'!AY40)</f>
        <v/>
      </c>
      <c r="N172" s="504" t="s">
        <v>1862</v>
      </c>
      <c r="O172" s="504"/>
      <c r="P172" s="504"/>
      <c r="Q172" s="504"/>
      <c r="R172" s="504"/>
      <c r="S172" s="504"/>
      <c r="T172" s="504"/>
      <c r="U172" s="504"/>
      <c r="V172" s="504"/>
      <c r="W172" s="525">
        <f t="shared" si="12"/>
        <v>0</v>
      </c>
      <c r="X172" s="504"/>
      <c r="Y172" s="504"/>
    </row>
    <row r="173" spans="1:25" x14ac:dyDescent="0.2">
      <c r="A173" s="504">
        <v>21</v>
      </c>
      <c r="B173" s="532">
        <f t="shared" si="10"/>
        <v>0</v>
      </c>
      <c r="C173" s="533">
        <f t="shared" si="11"/>
        <v>0</v>
      </c>
      <c r="D173" s="531">
        <v>2147</v>
      </c>
      <c r="E173" s="518" t="str">
        <f>RIGHT('1500'!$AT$2,2)</f>
        <v>19</v>
      </c>
      <c r="F173" s="504" t="str">
        <f>'2147'!AC41</f>
        <v>MS</v>
      </c>
      <c r="G173" s="490" t="str">
        <f>IF( '2147'!U41 = 0, "", '2147'!U41)</f>
        <v/>
      </c>
      <c r="H173" s="504" t="s">
        <v>1768</v>
      </c>
      <c r="I173" s="490" t="str">
        <f>IF( '2147'!AE41 = 0, "", '2147'!AE41)</f>
        <v/>
      </c>
      <c r="J173" s="504" t="s">
        <v>1806</v>
      </c>
      <c r="K173" s="490" t="str">
        <f>IF( '2147'!AO41 = 0, "", '2147'!AO41)</f>
        <v/>
      </c>
      <c r="L173" s="504" t="s">
        <v>1844</v>
      </c>
      <c r="M173" s="490" t="str">
        <f>IF( '2147'!AY41 = 0, "", '2147'!AY41)</f>
        <v/>
      </c>
      <c r="N173" s="504" t="s">
        <v>1863</v>
      </c>
      <c r="O173" s="504"/>
      <c r="P173" s="504"/>
      <c r="Q173" s="504"/>
      <c r="R173" s="504"/>
      <c r="S173" s="504"/>
      <c r="T173" s="504"/>
      <c r="U173" s="504"/>
      <c r="V173" s="504"/>
      <c r="W173" s="525">
        <f t="shared" si="12"/>
        <v>0</v>
      </c>
      <c r="X173" s="504"/>
      <c r="Y173" s="504"/>
    </row>
    <row r="174" spans="1:25" x14ac:dyDescent="0.2">
      <c r="A174" s="504">
        <v>21</v>
      </c>
      <c r="B174" s="532">
        <f t="shared" si="10"/>
        <v>0</v>
      </c>
      <c r="C174" s="533">
        <f t="shared" si="11"/>
        <v>0</v>
      </c>
      <c r="D174" s="531">
        <v>2147</v>
      </c>
      <c r="E174" s="518" t="str">
        <f>RIGHT('1500'!$AT$2,2)</f>
        <v>19</v>
      </c>
      <c r="F174" s="504" t="str">
        <f>'2147'!AC42</f>
        <v>MV</v>
      </c>
      <c r="G174" s="490" t="str">
        <f>IF( '2147'!U42 = 0, "", '2147'!U42)</f>
        <v/>
      </c>
      <c r="H174" s="504" t="s">
        <v>1769</v>
      </c>
      <c r="I174" s="490" t="str">
        <f>IF( '2147'!AE42 = 0, "", '2147'!AE42)</f>
        <v/>
      </c>
      <c r="J174" s="504" t="s">
        <v>1807</v>
      </c>
      <c r="K174" s="490" t="str">
        <f>IF( '2147'!AO42 = 0, "", '2147'!AO42)</f>
        <v/>
      </c>
      <c r="L174" s="504" t="s">
        <v>1845</v>
      </c>
      <c r="M174" s="490" t="str">
        <f>IF( '2147'!AY42 = 0, "", '2147'!AY42)</f>
        <v/>
      </c>
      <c r="N174" s="504" t="s">
        <v>1864</v>
      </c>
      <c r="O174" s="504"/>
      <c r="P174" s="504"/>
      <c r="Q174" s="504"/>
      <c r="R174" s="504"/>
      <c r="S174" s="504"/>
      <c r="T174" s="504"/>
      <c r="U174" s="504"/>
      <c r="V174" s="504"/>
      <c r="W174" s="525">
        <f t="shared" si="12"/>
        <v>0</v>
      </c>
      <c r="X174" s="504"/>
      <c r="Y174" s="504"/>
    </row>
    <row r="175" spans="1:25" x14ac:dyDescent="0.2">
      <c r="A175" s="504">
        <v>21</v>
      </c>
      <c r="B175" s="532">
        <f t="shared" si="10"/>
        <v>0</v>
      </c>
      <c r="C175" s="533">
        <f t="shared" si="11"/>
        <v>0</v>
      </c>
      <c r="D175" s="531">
        <v>2147</v>
      </c>
      <c r="E175" s="518" t="str">
        <f>RIGHT('1500'!$AT$2,2)</f>
        <v>19</v>
      </c>
      <c r="F175" s="504" t="str">
        <f>'2147'!AC43</f>
        <v>MY</v>
      </c>
      <c r="G175" s="490" t="str">
        <f>IF( '2147'!U43 = 0, "", '2147'!U43)</f>
        <v/>
      </c>
      <c r="H175" s="504" t="s">
        <v>1770</v>
      </c>
      <c r="I175" s="490" t="str">
        <f>IF( '2147'!AE43 = 0, "", '2147'!AE43)</f>
        <v/>
      </c>
      <c r="J175" s="504" t="s">
        <v>1808</v>
      </c>
      <c r="K175" s="490" t="str">
        <f>IF( '2147'!AO43 = 0, "", '2147'!AO43)</f>
        <v/>
      </c>
      <c r="L175" s="504" t="s">
        <v>1846</v>
      </c>
      <c r="M175" s="490" t="str">
        <f>IF( '2147'!AY43 = 0, "", '2147'!AY43)</f>
        <v/>
      </c>
      <c r="N175" s="504" t="s">
        <v>1865</v>
      </c>
      <c r="O175" s="504"/>
      <c r="P175" s="504"/>
      <c r="Q175" s="504"/>
      <c r="R175" s="504"/>
      <c r="S175" s="504"/>
      <c r="T175" s="504"/>
      <c r="U175" s="504"/>
      <c r="V175" s="504"/>
      <c r="W175" s="525">
        <f t="shared" si="12"/>
        <v>0</v>
      </c>
      <c r="X175" s="504"/>
      <c r="Y175" s="504"/>
    </row>
    <row r="176" spans="1:25" x14ac:dyDescent="0.2">
      <c r="A176" s="504">
        <v>21</v>
      </c>
      <c r="B176" s="532">
        <f t="shared" si="10"/>
        <v>0</v>
      </c>
      <c r="C176" s="533">
        <f t="shared" si="11"/>
        <v>0</v>
      </c>
      <c r="D176" s="531">
        <v>2147</v>
      </c>
      <c r="E176" s="518" t="str">
        <f>RIGHT('1500'!$AT$2,2)</f>
        <v>19</v>
      </c>
      <c r="F176" s="504" t="str">
        <f>'2147'!AC44</f>
        <v>NB</v>
      </c>
      <c r="G176" s="490" t="str">
        <f>IF( '2147'!U44 = 0, "", '2147'!U44)</f>
        <v/>
      </c>
      <c r="H176" s="504" t="s">
        <v>1771</v>
      </c>
      <c r="I176" s="490" t="str">
        <f>IF( '2147'!AE44 = 0, "", '2147'!AE44)</f>
        <v/>
      </c>
      <c r="J176" s="504" t="s">
        <v>1809</v>
      </c>
      <c r="K176" s="490" t="str">
        <f>IF( '2147'!AO44 = 0, "", '2147'!AO44)</f>
        <v/>
      </c>
      <c r="L176" s="504" t="s">
        <v>1847</v>
      </c>
      <c r="M176" s="490" t="str">
        <f>IF( '2147'!AY44 = 0, "", '2147'!AY44)</f>
        <v/>
      </c>
      <c r="N176" s="504" t="s">
        <v>1866</v>
      </c>
      <c r="O176" s="504"/>
      <c r="P176" s="504"/>
      <c r="Q176" s="504"/>
      <c r="R176" s="504"/>
      <c r="S176" s="504"/>
      <c r="T176" s="504"/>
      <c r="U176" s="504"/>
      <c r="V176" s="504"/>
      <c r="W176" s="525">
        <f t="shared" si="12"/>
        <v>0</v>
      </c>
      <c r="X176" s="504"/>
      <c r="Y176" s="504"/>
    </row>
    <row r="177" spans="1:25" x14ac:dyDescent="0.2">
      <c r="A177" s="504">
        <v>21</v>
      </c>
      <c r="B177" s="532">
        <f t="shared" si="10"/>
        <v>0</v>
      </c>
      <c r="C177" s="533">
        <f t="shared" si="11"/>
        <v>0</v>
      </c>
      <c r="D177" s="531">
        <v>2147</v>
      </c>
      <c r="E177" s="518" t="str">
        <f>RIGHT('1500'!$AT$2,2)</f>
        <v>19</v>
      </c>
      <c r="F177" s="504" t="str">
        <f>'2147'!AC45</f>
        <v>NE</v>
      </c>
      <c r="G177" s="490" t="str">
        <f>IF( '2147'!U45 = 0, "", '2147'!U45)</f>
        <v/>
      </c>
      <c r="H177" s="504" t="s">
        <v>1772</v>
      </c>
      <c r="I177" s="490" t="str">
        <f>IF( '2147'!AE45 = 0, "", '2147'!AE45)</f>
        <v/>
      </c>
      <c r="J177" s="504" t="s">
        <v>1810</v>
      </c>
      <c r="K177" s="490" t="str">
        <f>IF( '2147'!AO45 = 0, "", '2147'!AO45)</f>
        <v/>
      </c>
      <c r="L177" s="504" t="s">
        <v>1848</v>
      </c>
      <c r="M177" s="490" t="str">
        <f>IF( '2147'!AY45 = 0, "", '2147'!AY45)</f>
        <v/>
      </c>
      <c r="N177" s="504" t="s">
        <v>1867</v>
      </c>
      <c r="O177" s="504"/>
      <c r="P177" s="504"/>
      <c r="Q177" s="504"/>
      <c r="R177" s="504"/>
      <c r="S177" s="504"/>
      <c r="T177" s="504"/>
      <c r="U177" s="504"/>
      <c r="V177" s="504"/>
      <c r="W177" s="525">
        <f t="shared" si="12"/>
        <v>0</v>
      </c>
      <c r="X177" s="504"/>
      <c r="Y177" s="504"/>
    </row>
    <row r="178" spans="1:25" x14ac:dyDescent="0.2">
      <c r="A178" s="504">
        <v>21</v>
      </c>
      <c r="B178" s="532">
        <f t="shared" si="10"/>
        <v>0</v>
      </c>
      <c r="C178" s="533">
        <f t="shared" si="11"/>
        <v>0</v>
      </c>
      <c r="D178" s="531">
        <v>2147</v>
      </c>
      <c r="E178" s="518" t="str">
        <f>RIGHT('1500'!$AT$2,2)</f>
        <v>19</v>
      </c>
      <c r="F178" s="504" t="str">
        <f>'2147'!AC46</f>
        <v>NH</v>
      </c>
      <c r="G178" s="490" t="str">
        <f>IF( '2147'!U46 = 0, "", '2147'!U46)</f>
        <v/>
      </c>
      <c r="H178" s="504" t="s">
        <v>1773</v>
      </c>
      <c r="I178" s="490" t="str">
        <f>IF( '2147'!AE46 = 0, "", '2147'!AE46)</f>
        <v/>
      </c>
      <c r="J178" s="504" t="s">
        <v>1811</v>
      </c>
      <c r="K178" s="490" t="str">
        <f>IF( '2147'!AO46 = 0, "", '2147'!AO46)</f>
        <v/>
      </c>
      <c r="L178" s="504" t="s">
        <v>1849</v>
      </c>
      <c r="M178" s="490" t="str">
        <f>IF( '2147'!AY46 = 0, "", '2147'!AY46)</f>
        <v/>
      </c>
      <c r="N178" s="504" t="s">
        <v>1868</v>
      </c>
      <c r="O178" s="504"/>
      <c r="P178" s="504"/>
      <c r="Q178" s="504"/>
      <c r="R178" s="504"/>
      <c r="S178" s="504"/>
      <c r="T178" s="504"/>
      <c r="U178" s="504"/>
      <c r="V178" s="504"/>
      <c r="W178" s="525">
        <f t="shared" si="12"/>
        <v>0</v>
      </c>
      <c r="X178" s="504"/>
      <c r="Y178" s="504"/>
    </row>
    <row r="179" spans="1:25" x14ac:dyDescent="0.2">
      <c r="A179" s="504">
        <v>21</v>
      </c>
      <c r="B179" s="532">
        <f t="shared" si="10"/>
        <v>0</v>
      </c>
      <c r="C179" s="533">
        <f t="shared" si="11"/>
        <v>0</v>
      </c>
      <c r="D179" s="531">
        <v>2147</v>
      </c>
      <c r="E179" s="518" t="str">
        <f>RIGHT('1500'!$AT$2,2)</f>
        <v>19</v>
      </c>
      <c r="F179" s="504" t="str">
        <f>'2147'!AC47</f>
        <v>NK</v>
      </c>
      <c r="G179" s="490" t="str">
        <f>IF( '2147'!U47 = 0, "", '2147'!U47)</f>
        <v/>
      </c>
      <c r="H179" s="504" t="s">
        <v>1774</v>
      </c>
      <c r="I179" s="490" t="str">
        <f>IF( '2147'!AE47 = 0, "", '2147'!AE47)</f>
        <v/>
      </c>
      <c r="J179" s="504" t="s">
        <v>1812</v>
      </c>
      <c r="K179" s="490" t="str">
        <f>IF( '2147'!AO47 = 0, "", '2147'!AO47)</f>
        <v/>
      </c>
      <c r="L179" s="504" t="s">
        <v>1850</v>
      </c>
      <c r="M179" s="490" t="str">
        <f>IF( '2147'!AY47 = 0, "", '2147'!AY47)</f>
        <v/>
      </c>
      <c r="N179" s="504" t="s">
        <v>1869</v>
      </c>
      <c r="O179" s="504"/>
      <c r="P179" s="504"/>
      <c r="Q179" s="504"/>
      <c r="R179" s="504"/>
      <c r="S179" s="504"/>
      <c r="T179" s="504"/>
      <c r="U179" s="504"/>
      <c r="V179" s="504"/>
      <c r="W179" s="525">
        <f t="shared" si="12"/>
        <v>0</v>
      </c>
      <c r="X179" s="504"/>
      <c r="Y179" s="504"/>
    </row>
    <row r="180" spans="1:25" x14ac:dyDescent="0.2">
      <c r="A180" s="504">
        <v>21</v>
      </c>
      <c r="B180" s="532">
        <f t="shared" si="10"/>
        <v>0</v>
      </c>
      <c r="C180" s="533">
        <f t="shared" si="11"/>
        <v>0</v>
      </c>
      <c r="D180" s="531">
        <v>2147</v>
      </c>
      <c r="E180" s="518" t="str">
        <f>RIGHT('1500'!$AT$2,2)</f>
        <v>19</v>
      </c>
      <c r="F180" s="504" t="str">
        <f>'2147'!AC49</f>
        <v>NO</v>
      </c>
      <c r="G180" s="490" t="str">
        <f>IF( '2147'!U49 = 0, "", '2147'!U49)</f>
        <v/>
      </c>
      <c r="H180" s="504" t="s">
        <v>1775</v>
      </c>
      <c r="I180" s="490" t="str">
        <f>IF( '2147'!AE49 = 0, "", '2147'!AE49)</f>
        <v/>
      </c>
      <c r="J180" s="504" t="s">
        <v>1813</v>
      </c>
      <c r="K180" s="490" t="str">
        <f>IF( '2147'!AO49 = 0, "", '2147'!AO49)</f>
        <v/>
      </c>
      <c r="L180" s="504" t="s">
        <v>1851</v>
      </c>
      <c r="M180" s="490" t="str">
        <f>IF( '2147'!AY49 = 0, "", '2147'!AY49)</f>
        <v/>
      </c>
      <c r="N180" s="504" t="s">
        <v>1870</v>
      </c>
      <c r="O180" s="504"/>
      <c r="P180" s="504"/>
      <c r="Q180" s="504"/>
      <c r="R180" s="504"/>
      <c r="S180" s="504"/>
      <c r="T180" s="504"/>
      <c r="U180" s="504"/>
      <c r="V180" s="504"/>
      <c r="W180" s="525">
        <f t="shared" si="12"/>
        <v>0</v>
      </c>
      <c r="X180" s="504"/>
      <c r="Y180" s="504"/>
    </row>
    <row r="181" spans="1:25" x14ac:dyDescent="0.2">
      <c r="A181" s="504">
        <v>21</v>
      </c>
      <c r="B181" s="532">
        <f t="shared" si="10"/>
        <v>0</v>
      </c>
      <c r="C181" s="533">
        <f t="shared" si="11"/>
        <v>0</v>
      </c>
      <c r="D181" s="531">
        <v>2147</v>
      </c>
      <c r="E181" s="518" t="str">
        <f>RIGHT('1500'!$AT$2,2)</f>
        <v>19</v>
      </c>
      <c r="F181" s="504" t="str">
        <f>'2147'!AC50</f>
        <v>NR</v>
      </c>
      <c r="G181" s="490" t="str">
        <f>IF( '2147'!U50 = 0, "", '2147'!U50)</f>
        <v/>
      </c>
      <c r="H181" s="504" t="s">
        <v>1776</v>
      </c>
      <c r="I181" s="490" t="str">
        <f>IF( '2147'!AE50 = 0, "", '2147'!AE50)</f>
        <v/>
      </c>
      <c r="J181" s="504" t="s">
        <v>1814</v>
      </c>
      <c r="K181" s="490" t="str">
        <f>IF( '2147'!AO50 = 0, "", '2147'!AO50)</f>
        <v/>
      </c>
      <c r="L181" s="504" t="s">
        <v>1852</v>
      </c>
      <c r="M181" s="490" t="str">
        <f>IF( '2147'!AY50 = 0, "", '2147'!AY50)</f>
        <v/>
      </c>
      <c r="N181" s="504" t="s">
        <v>1871</v>
      </c>
      <c r="O181" s="504"/>
      <c r="P181" s="504"/>
      <c r="Q181" s="504"/>
      <c r="R181" s="504"/>
      <c r="S181" s="504"/>
      <c r="T181" s="504"/>
      <c r="U181" s="504"/>
      <c r="V181" s="504"/>
      <c r="W181" s="525">
        <f t="shared" ref="W181:W212" si="13">SUM(G181:U181)</f>
        <v>0</v>
      </c>
      <c r="X181" s="504"/>
      <c r="Y181" s="504"/>
    </row>
    <row r="182" spans="1:25" x14ac:dyDescent="0.2">
      <c r="A182" s="504">
        <v>21</v>
      </c>
      <c r="B182" s="532">
        <f t="shared" si="10"/>
        <v>0</v>
      </c>
      <c r="C182" s="533">
        <f t="shared" si="11"/>
        <v>0</v>
      </c>
      <c r="D182" s="531">
        <v>2147</v>
      </c>
      <c r="E182" s="518" t="str">
        <f>RIGHT('1500'!$AT$2,2)</f>
        <v>19</v>
      </c>
      <c r="F182" s="504" t="str">
        <f>'2147'!AC51</f>
        <v>NU</v>
      </c>
      <c r="G182" s="490" t="str">
        <f>IF( '2147'!U51 = 0, "", '2147'!U51)</f>
        <v/>
      </c>
      <c r="H182" s="504" t="s">
        <v>1777</v>
      </c>
      <c r="I182" s="490" t="str">
        <f>IF( '2147'!AE51 = 0, "", '2147'!AE51)</f>
        <v/>
      </c>
      <c r="J182" s="504" t="s">
        <v>1815</v>
      </c>
      <c r="K182" s="490" t="str">
        <f>IF( '2147'!AO51 = 0, "", '2147'!AO51)</f>
        <v/>
      </c>
      <c r="L182" s="504" t="s">
        <v>1853</v>
      </c>
      <c r="M182" s="490" t="str">
        <f>IF( '2147'!AY51 = 0, "", '2147'!AY51)</f>
        <v/>
      </c>
      <c r="N182" s="504" t="s">
        <v>1872</v>
      </c>
      <c r="O182" s="504"/>
      <c r="P182" s="504"/>
      <c r="Q182" s="504"/>
      <c r="R182" s="504"/>
      <c r="S182" s="504"/>
      <c r="T182" s="504"/>
      <c r="U182" s="504"/>
      <c r="V182" s="504"/>
      <c r="W182" s="525">
        <f t="shared" si="13"/>
        <v>0</v>
      </c>
      <c r="X182" s="504"/>
      <c r="Y182" s="504"/>
    </row>
    <row r="183" spans="1:25" x14ac:dyDescent="0.2">
      <c r="A183" s="504">
        <v>21</v>
      </c>
      <c r="B183" s="532">
        <f t="shared" si="10"/>
        <v>0</v>
      </c>
      <c r="C183" s="533">
        <f t="shared" si="11"/>
        <v>0</v>
      </c>
      <c r="D183" s="531">
        <v>2147</v>
      </c>
      <c r="E183" s="518" t="str">
        <f>RIGHT('1500'!$AT$2,2)</f>
        <v>19</v>
      </c>
      <c r="F183" s="504" t="str">
        <f>'2147'!AC52</f>
        <v>NX</v>
      </c>
      <c r="G183" s="490" t="str">
        <f>IF( '2147'!U52 = 0, "", '2147'!U52)</f>
        <v/>
      </c>
      <c r="H183" s="504" t="s">
        <v>1778</v>
      </c>
      <c r="I183" s="490" t="str">
        <f>IF( '2147'!AE52 = 0, "", '2147'!AE52)</f>
        <v/>
      </c>
      <c r="J183" s="504" t="s">
        <v>1816</v>
      </c>
      <c r="K183" s="490" t="str">
        <f>IF( '2147'!AO52 = 0, "", '2147'!AO52)</f>
        <v/>
      </c>
      <c r="L183" s="504" t="s">
        <v>1854</v>
      </c>
      <c r="M183" s="490" t="str">
        <f>IF( '2147'!AY52 = 0, "", '2147'!AY52)</f>
        <v/>
      </c>
      <c r="N183" s="504" t="s">
        <v>1873</v>
      </c>
      <c r="O183" s="504"/>
      <c r="P183" s="504"/>
      <c r="Q183" s="504"/>
      <c r="R183" s="504"/>
      <c r="S183" s="504"/>
      <c r="T183" s="504"/>
      <c r="U183" s="504"/>
      <c r="V183" s="504"/>
      <c r="W183" s="525">
        <f t="shared" si="13"/>
        <v>0</v>
      </c>
      <c r="X183" s="504"/>
      <c r="Y183" s="504"/>
    </row>
    <row r="184" spans="1:25" x14ac:dyDescent="0.2">
      <c r="A184" s="504">
        <v>21</v>
      </c>
      <c r="B184" s="532">
        <f t="shared" si="10"/>
        <v>0</v>
      </c>
      <c r="C184" s="533">
        <f t="shared" si="11"/>
        <v>0</v>
      </c>
      <c r="D184" s="531">
        <v>2147</v>
      </c>
      <c r="E184" s="518" t="str">
        <f>RIGHT('1500'!$AT$2,2)</f>
        <v>19</v>
      </c>
      <c r="F184" s="504" t="str">
        <f>'2147'!AC54</f>
        <v>OA</v>
      </c>
      <c r="G184" s="490" t="str">
        <f>IF( '2147'!U54 = 0, "", '2147'!U54)</f>
        <v/>
      </c>
      <c r="H184" s="504" t="s">
        <v>1779</v>
      </c>
      <c r="I184" s="490" t="str">
        <f>IF( '2147'!AE54 = 0, "", '2147'!AE54)</f>
        <v/>
      </c>
      <c r="J184" s="504" t="s">
        <v>1817</v>
      </c>
      <c r="K184" s="490" t="str">
        <f>IF( '2147'!AO54 = 0, "", '2147'!AO54)</f>
        <v/>
      </c>
      <c r="L184" s="504" t="s">
        <v>1855</v>
      </c>
      <c r="M184" s="490" t="str">
        <f>IF( '2147'!AY54 = 0, "", '2147'!AY54)</f>
        <v/>
      </c>
      <c r="N184" s="504" t="s">
        <v>1874</v>
      </c>
      <c r="O184" s="504"/>
      <c r="P184" s="504"/>
      <c r="Q184" s="504"/>
      <c r="R184" s="504"/>
      <c r="S184" s="504"/>
      <c r="T184" s="504"/>
      <c r="U184" s="504"/>
      <c r="V184" s="504"/>
      <c r="W184" s="525">
        <f t="shared" si="13"/>
        <v>0</v>
      </c>
      <c r="X184" s="504"/>
      <c r="Y184" s="504"/>
    </row>
    <row r="185" spans="1:25" x14ac:dyDescent="0.2">
      <c r="A185" s="504">
        <v>21</v>
      </c>
      <c r="B185" s="532">
        <f t="shared" si="10"/>
        <v>0</v>
      </c>
      <c r="C185" s="533">
        <f t="shared" si="11"/>
        <v>0</v>
      </c>
      <c r="D185" s="531">
        <v>2147</v>
      </c>
      <c r="E185" s="518" t="str">
        <f>RIGHT('1500'!$AT$2,2)</f>
        <v>19</v>
      </c>
      <c r="F185" s="504" t="str">
        <f>'2147'!AC55</f>
        <v>OD</v>
      </c>
      <c r="G185" s="490" t="str">
        <f>IF( '2147'!U55 = 0, "", '2147'!U55)</f>
        <v/>
      </c>
      <c r="H185" s="504" t="s">
        <v>1780</v>
      </c>
      <c r="I185" s="490" t="str">
        <f>IF( '2147'!AE55 = 0, "", '2147'!AE55)</f>
        <v/>
      </c>
      <c r="J185" s="504" t="s">
        <v>1818</v>
      </c>
      <c r="K185" s="490" t="str">
        <f>IF( '2147'!AO55 = 0, "", '2147'!AO55)</f>
        <v/>
      </c>
      <c r="L185" s="504" t="s">
        <v>1856</v>
      </c>
      <c r="M185" s="490" t="str">
        <f>IF( '2147'!AY55 = 0, "", '2147'!AY55)</f>
        <v/>
      </c>
      <c r="N185" s="504" t="s">
        <v>1875</v>
      </c>
      <c r="O185" s="504"/>
      <c r="P185" s="504"/>
      <c r="Q185" s="504"/>
      <c r="R185" s="504"/>
      <c r="S185" s="504"/>
      <c r="T185" s="504"/>
      <c r="U185" s="504"/>
      <c r="V185" s="504"/>
      <c r="W185" s="525">
        <f t="shared" si="13"/>
        <v>0</v>
      </c>
      <c r="X185" s="504"/>
      <c r="Y185" s="504"/>
    </row>
    <row r="186" spans="1:25" x14ac:dyDescent="0.2">
      <c r="A186" s="504">
        <v>21</v>
      </c>
      <c r="B186" s="532">
        <f t="shared" si="10"/>
        <v>0</v>
      </c>
      <c r="C186" s="533">
        <f t="shared" si="11"/>
        <v>0</v>
      </c>
      <c r="D186" s="531">
        <v>2147</v>
      </c>
      <c r="E186" s="518" t="str">
        <f>RIGHT('1500'!$AT$2,2)</f>
        <v>19</v>
      </c>
      <c r="F186" s="504" t="str">
        <f>'2147'!AC57</f>
        <v>OK</v>
      </c>
      <c r="G186" s="490" t="str">
        <f>IF( '2147'!U57 = 0, "", '2147'!U57)</f>
        <v/>
      </c>
      <c r="H186" s="504" t="s">
        <v>1781</v>
      </c>
      <c r="I186" s="490" t="str">
        <f>IF( '2147'!AE57 = 0, "", '2147'!AE57)</f>
        <v/>
      </c>
      <c r="J186" s="504" t="s">
        <v>1819</v>
      </c>
      <c r="K186" s="490" t="str">
        <f>IF( '2147'!AO57 = 0, "", '2147'!AO57)</f>
        <v/>
      </c>
      <c r="L186" s="504" t="s">
        <v>1857</v>
      </c>
      <c r="M186" s="490" t="str">
        <f>IF( '2147'!AY57 = 0, "", '2147'!AY57)</f>
        <v/>
      </c>
      <c r="N186" s="504" t="s">
        <v>2185</v>
      </c>
      <c r="O186" s="504"/>
      <c r="P186" s="504"/>
      <c r="Q186" s="504"/>
      <c r="R186" s="504"/>
      <c r="S186" s="504"/>
      <c r="T186" s="504"/>
      <c r="U186" s="504"/>
      <c r="V186" s="504"/>
      <c r="W186" s="525">
        <f t="shared" si="13"/>
        <v>0</v>
      </c>
      <c r="X186" s="504"/>
      <c r="Y186" s="504"/>
    </row>
    <row r="187" spans="1:25" x14ac:dyDescent="0.2">
      <c r="A187" s="504">
        <v>21</v>
      </c>
      <c r="B187" s="532">
        <f t="shared" si="10"/>
        <v>0</v>
      </c>
      <c r="C187" s="533">
        <f t="shared" si="11"/>
        <v>0</v>
      </c>
      <c r="D187" s="531">
        <v>2148</v>
      </c>
      <c r="E187" s="518" t="str">
        <f>RIGHT('1500'!$AT$2,2)</f>
        <v>19</v>
      </c>
      <c r="F187" s="504" t="str">
        <f>'2148'!V17</f>
        <v>PA</v>
      </c>
      <c r="G187" s="490" t="str">
        <f>IF( '2148'!X17 = 0, "", '2148'!X17)</f>
        <v/>
      </c>
      <c r="H187" s="504" t="s">
        <v>1876</v>
      </c>
      <c r="I187" s="490" t="str">
        <f>IF( '2148'!AG17 = 0, "", '2148'!AG17)</f>
        <v/>
      </c>
      <c r="J187" s="504" t="s">
        <v>1902</v>
      </c>
      <c r="K187" s="490" t="str">
        <f>IF( '2148'!AP17 = 0, "", '2148'!AP17)</f>
        <v/>
      </c>
      <c r="L187" s="504" t="s">
        <v>1928</v>
      </c>
      <c r="M187" s="490" t="str">
        <f>IF( '2148'!AY17 = 0, "", '2148'!AY17)</f>
        <v/>
      </c>
      <c r="N187" s="504" t="s">
        <v>1954</v>
      </c>
      <c r="O187" s="504"/>
      <c r="P187" s="504"/>
      <c r="Q187" s="504"/>
      <c r="R187" s="504"/>
      <c r="S187" s="504"/>
      <c r="T187" s="504"/>
      <c r="U187" s="504"/>
      <c r="V187" s="504"/>
      <c r="W187" s="525">
        <f t="shared" si="13"/>
        <v>0</v>
      </c>
      <c r="X187" s="504"/>
      <c r="Y187" s="504"/>
    </row>
    <row r="188" spans="1:25" x14ac:dyDescent="0.2">
      <c r="A188" s="504">
        <v>21</v>
      </c>
      <c r="B188" s="532">
        <f t="shared" si="10"/>
        <v>0</v>
      </c>
      <c r="C188" s="533">
        <f t="shared" si="11"/>
        <v>0</v>
      </c>
      <c r="D188" s="531">
        <v>2148</v>
      </c>
      <c r="E188" s="518" t="str">
        <f>RIGHT('1500'!$AT$2,2)</f>
        <v>19</v>
      </c>
      <c r="F188" s="504" t="str">
        <f>'2148'!V18</f>
        <v>PE</v>
      </c>
      <c r="G188" s="490" t="str">
        <f>IF( '2148'!X18 = 0, "", '2148'!X18)</f>
        <v/>
      </c>
      <c r="H188" s="504" t="s">
        <v>1877</v>
      </c>
      <c r="I188" s="490" t="str">
        <f>IF( '2148'!AG18 = 0, "", '2148'!AG18)</f>
        <v/>
      </c>
      <c r="J188" s="504" t="s">
        <v>1903</v>
      </c>
      <c r="K188" s="490" t="str">
        <f>IF( '2148'!AP18 = 0, "", '2148'!AP18)</f>
        <v/>
      </c>
      <c r="L188" s="504" t="s">
        <v>1929</v>
      </c>
      <c r="M188" s="490" t="str">
        <f>IF( '2148'!AY18 = 0, "", '2148'!AY18)</f>
        <v/>
      </c>
      <c r="N188" s="504" t="s">
        <v>1955</v>
      </c>
      <c r="O188" s="504"/>
      <c r="P188" s="504"/>
      <c r="Q188" s="504"/>
      <c r="R188" s="504"/>
      <c r="S188" s="504"/>
      <c r="T188" s="504"/>
      <c r="U188" s="504"/>
      <c r="V188" s="504"/>
      <c r="W188" s="525">
        <f t="shared" si="13"/>
        <v>0</v>
      </c>
      <c r="X188" s="504"/>
      <c r="Y188" s="504"/>
    </row>
    <row r="189" spans="1:25" x14ac:dyDescent="0.2">
      <c r="A189" s="504">
        <v>21</v>
      </c>
      <c r="B189" s="532">
        <f t="shared" si="10"/>
        <v>0</v>
      </c>
      <c r="C189" s="533">
        <f t="shared" si="11"/>
        <v>0</v>
      </c>
      <c r="D189" s="531">
        <v>2148</v>
      </c>
      <c r="E189" s="518" t="str">
        <f>RIGHT('1500'!$AT$2,2)</f>
        <v>19</v>
      </c>
      <c r="F189" s="504" t="str">
        <f>'2148'!V19</f>
        <v>PI</v>
      </c>
      <c r="G189" s="490" t="str">
        <f>IF( '2148'!X19 = 0, "", '2148'!X19)</f>
        <v/>
      </c>
      <c r="H189" s="504" t="s">
        <v>1878</v>
      </c>
      <c r="I189" s="490" t="str">
        <f>IF( '2148'!AG19 = 0, "", '2148'!AG19)</f>
        <v/>
      </c>
      <c r="J189" s="504" t="s">
        <v>1904</v>
      </c>
      <c r="K189" s="490" t="str">
        <f>IF( '2148'!AP19 = 0, "", '2148'!AP19)</f>
        <v/>
      </c>
      <c r="L189" s="504" t="s">
        <v>1930</v>
      </c>
      <c r="M189" s="490" t="str">
        <f>IF( '2148'!AY19 = 0, "", '2148'!AY19)</f>
        <v/>
      </c>
      <c r="N189" s="504" t="s">
        <v>1956</v>
      </c>
      <c r="O189" s="504"/>
      <c r="P189" s="504"/>
      <c r="Q189" s="504"/>
      <c r="R189" s="504"/>
      <c r="S189" s="504"/>
      <c r="T189" s="504"/>
      <c r="U189" s="504"/>
      <c r="V189" s="504"/>
      <c r="W189" s="525">
        <f t="shared" si="13"/>
        <v>0</v>
      </c>
      <c r="X189" s="504"/>
      <c r="Y189" s="504"/>
    </row>
    <row r="190" spans="1:25" x14ac:dyDescent="0.2">
      <c r="A190" s="504">
        <v>21</v>
      </c>
      <c r="B190" s="532">
        <f t="shared" si="10"/>
        <v>0</v>
      </c>
      <c r="C190" s="533">
        <f t="shared" si="11"/>
        <v>0</v>
      </c>
      <c r="D190" s="531">
        <v>2148</v>
      </c>
      <c r="E190" s="518" t="str">
        <f>RIGHT('1500'!$AT$2,2)</f>
        <v>19</v>
      </c>
      <c r="F190" s="504" t="str">
        <f>'2148'!V20</f>
        <v>PM</v>
      </c>
      <c r="G190" s="490" t="str">
        <f>IF( '2148'!X20 = 0, "", '2148'!X20)</f>
        <v/>
      </c>
      <c r="H190" s="504" t="s">
        <v>1879</v>
      </c>
      <c r="I190" s="490" t="str">
        <f>IF( '2148'!AG20 = 0, "", '2148'!AG20)</f>
        <v/>
      </c>
      <c r="J190" s="504" t="s">
        <v>1905</v>
      </c>
      <c r="K190" s="490" t="str">
        <f>IF( '2148'!AP20 = 0, "", '2148'!AP20)</f>
        <v/>
      </c>
      <c r="L190" s="504" t="s">
        <v>1931</v>
      </c>
      <c r="M190" s="490" t="str">
        <f>IF( '2148'!AY20 = 0, "", '2148'!AY20)</f>
        <v/>
      </c>
      <c r="N190" s="504" t="s">
        <v>1957</v>
      </c>
      <c r="O190" s="504"/>
      <c r="P190" s="504"/>
      <c r="Q190" s="504"/>
      <c r="R190" s="504"/>
      <c r="S190" s="504"/>
      <c r="T190" s="504"/>
      <c r="U190" s="504"/>
      <c r="V190" s="504"/>
      <c r="W190" s="525">
        <f t="shared" si="13"/>
        <v>0</v>
      </c>
      <c r="X190" s="504"/>
      <c r="Y190" s="504"/>
    </row>
    <row r="191" spans="1:25" x14ac:dyDescent="0.2">
      <c r="A191" s="504">
        <v>21</v>
      </c>
      <c r="B191" s="532">
        <f t="shared" si="10"/>
        <v>0</v>
      </c>
      <c r="C191" s="533">
        <f t="shared" si="11"/>
        <v>0</v>
      </c>
      <c r="D191" s="531">
        <v>2148</v>
      </c>
      <c r="E191" s="518" t="str">
        <f>RIGHT('1500'!$AT$2,2)</f>
        <v>19</v>
      </c>
      <c r="F191" s="504" t="str">
        <f>'2148'!V21</f>
        <v>PR</v>
      </c>
      <c r="G191" s="490" t="str">
        <f>IF( '2148'!X21 = 0, "", '2148'!X21)</f>
        <v/>
      </c>
      <c r="H191" s="504" t="s">
        <v>1880</v>
      </c>
      <c r="I191" s="490" t="str">
        <f>IF( '2148'!AG21 = 0, "", '2148'!AG21)</f>
        <v/>
      </c>
      <c r="J191" s="504" t="s">
        <v>1906</v>
      </c>
      <c r="K191" s="490" t="str">
        <f>IF( '2148'!AP21 = 0, "", '2148'!AP21)</f>
        <v/>
      </c>
      <c r="L191" s="504" t="s">
        <v>1932</v>
      </c>
      <c r="M191" s="490" t="str">
        <f>IF( '2148'!AY21 = 0, "", '2148'!AY21)</f>
        <v/>
      </c>
      <c r="N191" s="504" t="s">
        <v>1958</v>
      </c>
      <c r="O191" s="504"/>
      <c r="P191" s="504"/>
      <c r="Q191" s="504"/>
      <c r="R191" s="504"/>
      <c r="S191" s="504"/>
      <c r="T191" s="504"/>
      <c r="U191" s="504"/>
      <c r="V191" s="504"/>
      <c r="W191" s="525">
        <f t="shared" si="13"/>
        <v>0</v>
      </c>
      <c r="X191" s="504"/>
      <c r="Y191" s="504"/>
    </row>
    <row r="192" spans="1:25" x14ac:dyDescent="0.2">
      <c r="A192" s="504">
        <v>21</v>
      </c>
      <c r="B192" s="532">
        <f t="shared" si="10"/>
        <v>0</v>
      </c>
      <c r="C192" s="533">
        <f t="shared" si="11"/>
        <v>0</v>
      </c>
      <c r="D192" s="531">
        <v>2148</v>
      </c>
      <c r="E192" s="518" t="str">
        <f>RIGHT('1500'!$AT$2,2)</f>
        <v>19</v>
      </c>
      <c r="F192" s="504" t="str">
        <f>'2148'!V22</f>
        <v>PV</v>
      </c>
      <c r="G192" s="490" t="str">
        <f>IF( '2148'!X22 = 0, "", '2148'!X22)</f>
        <v/>
      </c>
      <c r="H192" s="504" t="s">
        <v>1881</v>
      </c>
      <c r="I192" s="490" t="str">
        <f>IF( '2148'!AG22 = 0, "", '2148'!AG22)</f>
        <v/>
      </c>
      <c r="J192" s="504" t="s">
        <v>1907</v>
      </c>
      <c r="K192" s="490" t="str">
        <f>IF( '2148'!AP22 = 0, "", '2148'!AP22)</f>
        <v/>
      </c>
      <c r="L192" s="504" t="s">
        <v>1933</v>
      </c>
      <c r="M192" s="490" t="str">
        <f>IF( '2148'!AY22 = 0, "", '2148'!AY22)</f>
        <v/>
      </c>
      <c r="N192" s="504" t="s">
        <v>1959</v>
      </c>
      <c r="O192" s="504"/>
      <c r="P192" s="504"/>
      <c r="Q192" s="504"/>
      <c r="R192" s="504"/>
      <c r="S192" s="504"/>
      <c r="T192" s="504"/>
      <c r="U192" s="504"/>
      <c r="V192" s="504"/>
      <c r="W192" s="525">
        <f t="shared" si="13"/>
        <v>0</v>
      </c>
      <c r="X192" s="504"/>
      <c r="Y192" s="504"/>
    </row>
    <row r="193" spans="1:25" x14ac:dyDescent="0.2">
      <c r="A193" s="504">
        <v>21</v>
      </c>
      <c r="B193" s="532">
        <f t="shared" si="10"/>
        <v>0</v>
      </c>
      <c r="C193" s="533">
        <f t="shared" si="11"/>
        <v>0</v>
      </c>
      <c r="D193" s="531">
        <v>2148</v>
      </c>
      <c r="E193" s="518" t="str">
        <f>RIGHT('1500'!$AT$2,2)</f>
        <v>19</v>
      </c>
      <c r="F193" s="504" t="str">
        <f>'2148'!V23</f>
        <v>PZ</v>
      </c>
      <c r="G193" s="490" t="str">
        <f>IF( '2148'!X23 = 0, "", '2148'!X23)</f>
        <v/>
      </c>
      <c r="H193" s="504" t="s">
        <v>1882</v>
      </c>
      <c r="I193" s="490" t="str">
        <f>IF( '2148'!AG23 = 0, "", '2148'!AG23)</f>
        <v/>
      </c>
      <c r="J193" s="504" t="s">
        <v>1908</v>
      </c>
      <c r="K193" s="490" t="str">
        <f>IF( '2148'!AP23 = 0, "", '2148'!AP23)</f>
        <v/>
      </c>
      <c r="L193" s="504" t="s">
        <v>1934</v>
      </c>
      <c r="M193" s="490" t="str">
        <f>IF( '2148'!AY23 = 0, "", '2148'!AY23)</f>
        <v/>
      </c>
      <c r="N193" s="504" t="s">
        <v>1960</v>
      </c>
      <c r="O193" s="504"/>
      <c r="P193" s="504"/>
      <c r="Q193" s="504"/>
      <c r="R193" s="504"/>
      <c r="S193" s="504"/>
      <c r="T193" s="504"/>
      <c r="U193" s="504"/>
      <c r="V193" s="504"/>
      <c r="W193" s="525">
        <f t="shared" si="13"/>
        <v>0</v>
      </c>
      <c r="X193" s="504"/>
      <c r="Y193" s="504"/>
    </row>
    <row r="194" spans="1:25" x14ac:dyDescent="0.2">
      <c r="A194" s="504">
        <v>21</v>
      </c>
      <c r="B194" s="532">
        <f t="shared" si="10"/>
        <v>0</v>
      </c>
      <c r="C194" s="533">
        <f t="shared" si="11"/>
        <v>0</v>
      </c>
      <c r="D194" s="531">
        <v>2148</v>
      </c>
      <c r="E194" s="518" t="str">
        <f>RIGHT('1500'!$AT$2,2)</f>
        <v>19</v>
      </c>
      <c r="F194" s="504" t="str">
        <f>'2148'!V24</f>
        <v>QD</v>
      </c>
      <c r="G194" s="490" t="str">
        <f>IF( '2148'!X24 = 0, "", '2148'!X24)</f>
        <v/>
      </c>
      <c r="H194" s="504" t="s">
        <v>1883</v>
      </c>
      <c r="I194" s="490" t="str">
        <f>IF( '2148'!AG24 = 0, "", '2148'!AG24)</f>
        <v/>
      </c>
      <c r="J194" s="504" t="s">
        <v>1909</v>
      </c>
      <c r="K194" s="490" t="str">
        <f>IF( '2148'!AP24 = 0, "", '2148'!AP24)</f>
        <v/>
      </c>
      <c r="L194" s="504" t="s">
        <v>1935</v>
      </c>
      <c r="M194" s="490" t="str">
        <f>IF( '2148'!AY24 = 0, "", '2148'!AY24)</f>
        <v/>
      </c>
      <c r="N194" s="504" t="s">
        <v>1961</v>
      </c>
      <c r="O194" s="504"/>
      <c r="P194" s="504"/>
      <c r="Q194" s="504"/>
      <c r="R194" s="504"/>
      <c r="S194" s="504"/>
      <c r="T194" s="504"/>
      <c r="U194" s="504"/>
      <c r="V194" s="504"/>
      <c r="W194" s="525">
        <f t="shared" si="13"/>
        <v>0</v>
      </c>
      <c r="X194" s="504"/>
      <c r="Y194" s="504"/>
    </row>
    <row r="195" spans="1:25" x14ac:dyDescent="0.2">
      <c r="A195" s="504">
        <v>21</v>
      </c>
      <c r="B195" s="532">
        <f t="shared" si="10"/>
        <v>0</v>
      </c>
      <c r="C195" s="533">
        <f t="shared" si="11"/>
        <v>0</v>
      </c>
      <c r="D195" s="531">
        <v>2148</v>
      </c>
      <c r="E195" s="518" t="str">
        <f>RIGHT('1500'!$AT$2,2)</f>
        <v>19</v>
      </c>
      <c r="F195" s="504" t="str">
        <f>'2148'!V25</f>
        <v>QH</v>
      </c>
      <c r="G195" s="490" t="str">
        <f>IF( '2148'!X25 = 0, "", '2148'!X25)</f>
        <v/>
      </c>
      <c r="H195" s="504" t="s">
        <v>1884</v>
      </c>
      <c r="I195" s="490" t="str">
        <f>IF( '2148'!AG25 = 0, "", '2148'!AG25)</f>
        <v/>
      </c>
      <c r="J195" s="504" t="s">
        <v>1910</v>
      </c>
      <c r="K195" s="490" t="str">
        <f>IF( '2148'!AP25 = 0, "", '2148'!AP25)</f>
        <v/>
      </c>
      <c r="L195" s="504" t="s">
        <v>1936</v>
      </c>
      <c r="M195" s="490" t="str">
        <f>IF( '2148'!AY25 = 0, "", '2148'!AY25)</f>
        <v/>
      </c>
      <c r="N195" s="504" t="s">
        <v>1962</v>
      </c>
      <c r="O195" s="504"/>
      <c r="P195" s="504"/>
      <c r="Q195" s="504"/>
      <c r="R195" s="504"/>
      <c r="S195" s="504"/>
      <c r="T195" s="504"/>
      <c r="U195" s="504"/>
      <c r="V195" s="504"/>
      <c r="W195" s="525">
        <f t="shared" si="13"/>
        <v>0</v>
      </c>
      <c r="X195" s="504"/>
      <c r="Y195" s="504"/>
    </row>
    <row r="196" spans="1:25" x14ac:dyDescent="0.2">
      <c r="A196" s="504">
        <v>21</v>
      </c>
      <c r="B196" s="532">
        <f t="shared" si="10"/>
        <v>0</v>
      </c>
      <c r="C196" s="533">
        <f t="shared" si="11"/>
        <v>0</v>
      </c>
      <c r="D196" s="531">
        <v>2148</v>
      </c>
      <c r="E196" s="518" t="str">
        <f>RIGHT('1500'!$AT$2,2)</f>
        <v>19</v>
      </c>
      <c r="F196" s="504" t="str">
        <f>'2148'!V26</f>
        <v>QL</v>
      </c>
      <c r="G196" s="490" t="str">
        <f>IF( '2148'!X26 = 0, "", '2148'!X26)</f>
        <v/>
      </c>
      <c r="H196" s="504" t="s">
        <v>1885</v>
      </c>
      <c r="I196" s="490" t="str">
        <f>IF( '2148'!AG26 = 0, "", '2148'!AG26)</f>
        <v/>
      </c>
      <c r="J196" s="504" t="s">
        <v>1911</v>
      </c>
      <c r="K196" s="490" t="str">
        <f>IF( '2148'!AP26 = 0, "", '2148'!AP26)</f>
        <v/>
      </c>
      <c r="L196" s="504" t="s">
        <v>1937</v>
      </c>
      <c r="M196" s="490" t="str">
        <f>IF( '2148'!AY26 = 0, "", '2148'!AY26)</f>
        <v/>
      </c>
      <c r="N196" s="504" t="s">
        <v>1963</v>
      </c>
      <c r="O196" s="504"/>
      <c r="P196" s="504"/>
      <c r="Q196" s="504"/>
      <c r="R196" s="504"/>
      <c r="S196" s="504"/>
      <c r="T196" s="504"/>
      <c r="U196" s="504"/>
      <c r="V196" s="504"/>
      <c r="W196" s="525">
        <f t="shared" si="13"/>
        <v>0</v>
      </c>
      <c r="X196" s="504"/>
      <c r="Y196" s="504"/>
    </row>
    <row r="197" spans="1:25" x14ac:dyDescent="0.2">
      <c r="A197" s="504">
        <v>21</v>
      </c>
      <c r="B197" s="532">
        <f t="shared" si="10"/>
        <v>0</v>
      </c>
      <c r="C197" s="533">
        <f t="shared" si="11"/>
        <v>0</v>
      </c>
      <c r="D197" s="531">
        <v>2148</v>
      </c>
      <c r="E197" s="518" t="str">
        <f>RIGHT('1500'!$AT$2,2)</f>
        <v>19</v>
      </c>
      <c r="F197" s="504" t="str">
        <f>'2148'!V27</f>
        <v>QP</v>
      </c>
      <c r="G197" s="490" t="str">
        <f>IF( '2148'!X27 = 0, "", '2148'!X27)</f>
        <v/>
      </c>
      <c r="H197" s="504" t="s">
        <v>1886</v>
      </c>
      <c r="I197" s="490" t="str">
        <f>IF( '2148'!AG27 = 0, "", '2148'!AG27)</f>
        <v/>
      </c>
      <c r="J197" s="504" t="s">
        <v>1912</v>
      </c>
      <c r="K197" s="490" t="str">
        <f>IF( '2148'!AP27 = 0, "", '2148'!AP27)</f>
        <v/>
      </c>
      <c r="L197" s="504" t="s">
        <v>1938</v>
      </c>
      <c r="M197" s="490" t="str">
        <f>IF( '2148'!AY27 = 0, "", '2148'!AY27)</f>
        <v/>
      </c>
      <c r="N197" s="504" t="s">
        <v>1964</v>
      </c>
      <c r="O197" s="504"/>
      <c r="P197" s="504"/>
      <c r="Q197" s="504"/>
      <c r="R197" s="504"/>
      <c r="S197" s="504"/>
      <c r="T197" s="504"/>
      <c r="U197" s="504"/>
      <c r="V197" s="504"/>
      <c r="W197" s="525">
        <f t="shared" si="13"/>
        <v>0</v>
      </c>
      <c r="X197" s="504"/>
      <c r="Y197" s="504"/>
    </row>
    <row r="198" spans="1:25" x14ac:dyDescent="0.2">
      <c r="A198" s="504">
        <v>21</v>
      </c>
      <c r="B198" s="532">
        <f t="shared" si="10"/>
        <v>0</v>
      </c>
      <c r="C198" s="533">
        <f t="shared" si="11"/>
        <v>0</v>
      </c>
      <c r="D198" s="531">
        <v>2148</v>
      </c>
      <c r="E198" s="518" t="str">
        <f>RIGHT('1500'!$AT$2,2)</f>
        <v>19</v>
      </c>
      <c r="F198" s="504" t="str">
        <f>'2148'!V28</f>
        <v>UA</v>
      </c>
      <c r="G198" s="490" t="str">
        <f>IF( '2148'!X28 = 0, "", '2148'!X28)</f>
        <v/>
      </c>
      <c r="H198" s="504" t="s">
        <v>1887</v>
      </c>
      <c r="I198" s="490" t="str">
        <f>IF( '2148'!AG28 = 0, "", '2148'!AG28)</f>
        <v/>
      </c>
      <c r="J198" s="504" t="s">
        <v>1913</v>
      </c>
      <c r="K198" s="490" t="str">
        <f>IF( '2148'!AP28 = 0, "", '2148'!AP28)</f>
        <v/>
      </c>
      <c r="L198" s="504" t="s">
        <v>1939</v>
      </c>
      <c r="M198" s="490" t="str">
        <f>IF( '2148'!AY28 = 0, "", '2148'!AY28)</f>
        <v/>
      </c>
      <c r="N198" s="504" t="s">
        <v>1965</v>
      </c>
      <c r="O198" s="504"/>
      <c r="P198" s="504"/>
      <c r="Q198" s="504"/>
      <c r="R198" s="504"/>
      <c r="S198" s="504"/>
      <c r="T198" s="504"/>
      <c r="U198" s="504"/>
      <c r="V198" s="504"/>
      <c r="W198" s="525">
        <f t="shared" si="13"/>
        <v>0</v>
      </c>
      <c r="X198" s="504"/>
      <c r="Y198" s="504"/>
    </row>
    <row r="199" spans="1:25" x14ac:dyDescent="0.2">
      <c r="A199" s="504">
        <v>21</v>
      </c>
      <c r="B199" s="532">
        <f t="shared" si="10"/>
        <v>0</v>
      </c>
      <c r="C199" s="533">
        <f t="shared" si="11"/>
        <v>0</v>
      </c>
      <c r="D199" s="531">
        <v>2148</v>
      </c>
      <c r="E199" s="518" t="str">
        <f>RIGHT('1500'!$AT$2,2)</f>
        <v>19</v>
      </c>
      <c r="F199" s="504" t="str">
        <f>'2148'!M37</f>
        <v>CS</v>
      </c>
      <c r="G199" s="490" t="str">
        <f>IF( '2148'!O37 = 0, "", '2148'!O37)</f>
        <v/>
      </c>
      <c r="H199" s="504" t="s">
        <v>1888</v>
      </c>
      <c r="I199" s="490" t="str">
        <f>IF( '2148'!U37 = 0, "", '2148'!U37)</f>
        <v/>
      </c>
      <c r="J199" s="504" t="s">
        <v>1914</v>
      </c>
      <c r="K199" s="490" t="str">
        <f>IF( '2148'!AA37 = 0, "", '2148'!AA37)</f>
        <v/>
      </c>
      <c r="L199" s="504" t="s">
        <v>1940</v>
      </c>
      <c r="M199" s="490" t="str">
        <f>IF( '2148'!AG37 = 0, "", '2148'!AG37)</f>
        <v/>
      </c>
      <c r="N199" s="504" t="s">
        <v>1966</v>
      </c>
      <c r="O199" s="502" t="str">
        <f>IF( '2148'!AM37 = 0, "", '2148'!AM37)</f>
        <v/>
      </c>
      <c r="P199" s="504" t="s">
        <v>1979</v>
      </c>
      <c r="Q199" s="502" t="str">
        <f>IF( '2148'!AS37 = 0, "", '2148'!AS37)</f>
        <v/>
      </c>
      <c r="R199" s="504" t="s">
        <v>2212</v>
      </c>
      <c r="S199" s="502" t="str">
        <f>IF( '2148'!AY37 = 0, "", '2148'!AY37)</f>
        <v/>
      </c>
      <c r="T199" s="504" t="s">
        <v>2213</v>
      </c>
      <c r="U199" s="504"/>
      <c r="V199" s="504"/>
      <c r="W199" s="525">
        <f t="shared" si="13"/>
        <v>0</v>
      </c>
      <c r="X199" s="504"/>
      <c r="Y199" s="504"/>
    </row>
    <row r="200" spans="1:25" x14ac:dyDescent="0.2">
      <c r="A200" s="504">
        <v>21</v>
      </c>
      <c r="B200" s="532">
        <f t="shared" si="10"/>
        <v>0</v>
      </c>
      <c r="C200" s="533">
        <f t="shared" si="11"/>
        <v>0</v>
      </c>
      <c r="D200" s="531">
        <v>2148</v>
      </c>
      <c r="E200" s="518" t="str">
        <f>RIGHT('1500'!$AT$2,2)</f>
        <v>19</v>
      </c>
      <c r="F200" s="504" t="str">
        <f>'2148'!M38</f>
        <v>CZ</v>
      </c>
      <c r="G200" s="490" t="str">
        <f>IF( '2148'!O38 = 0, "", '2148'!O38)</f>
        <v/>
      </c>
      <c r="H200" s="504" t="s">
        <v>1889</v>
      </c>
      <c r="I200" s="490" t="str">
        <f>IF( '2148'!U38 = 0, "", '2148'!U38)</f>
        <v/>
      </c>
      <c r="J200" s="504" t="s">
        <v>1915</v>
      </c>
      <c r="K200" s="490" t="str">
        <f>IF( '2148'!AA38 = 0, "", '2148'!AA38)</f>
        <v/>
      </c>
      <c r="L200" s="504" t="s">
        <v>1941</v>
      </c>
      <c r="M200" s="490" t="str">
        <f>IF( '2148'!AG38 = 0, "", '2148'!AG38)</f>
        <v/>
      </c>
      <c r="N200" s="504" t="s">
        <v>1967</v>
      </c>
      <c r="O200" s="502" t="str">
        <f>IF( '2148'!AM38 = 0, "", '2148'!AM38)</f>
        <v/>
      </c>
      <c r="P200" s="504" t="s">
        <v>1980</v>
      </c>
      <c r="Q200" s="502" t="str">
        <f>IF( '2148'!AS38 = 0, "", '2148'!AS38)</f>
        <v/>
      </c>
      <c r="R200" s="504" t="s">
        <v>2214</v>
      </c>
      <c r="S200" s="502" t="str">
        <f>IF( '2148'!AY38 = 0, "", '2148'!AY38)</f>
        <v/>
      </c>
      <c r="T200" s="504" t="s">
        <v>2215</v>
      </c>
      <c r="U200" s="504"/>
      <c r="V200" s="504"/>
      <c r="W200" s="525">
        <f t="shared" si="13"/>
        <v>0</v>
      </c>
      <c r="X200" s="504"/>
      <c r="Y200" s="504"/>
    </row>
    <row r="201" spans="1:25" x14ac:dyDescent="0.2">
      <c r="A201" s="504">
        <v>21</v>
      </c>
      <c r="B201" s="532">
        <f t="shared" si="10"/>
        <v>0</v>
      </c>
      <c r="C201" s="533">
        <f t="shared" si="11"/>
        <v>0</v>
      </c>
      <c r="D201" s="531">
        <v>2148</v>
      </c>
      <c r="E201" s="518" t="str">
        <f>RIGHT('1500'!$AT$2,2)</f>
        <v>19</v>
      </c>
      <c r="F201" s="504" t="str">
        <f>'2148'!M39</f>
        <v>C7</v>
      </c>
      <c r="G201" s="490" t="str">
        <f>IF( '2148'!O39 = 0, "", '2148'!O39)</f>
        <v/>
      </c>
      <c r="H201" s="504" t="s">
        <v>1890</v>
      </c>
      <c r="I201" s="490" t="str">
        <f>IF( '2148'!U39 = 0, "", '2148'!U39)</f>
        <v/>
      </c>
      <c r="J201" s="504" t="s">
        <v>1916</v>
      </c>
      <c r="K201" s="490" t="str">
        <f>IF( '2148'!AA39 = 0, "", '2148'!AA39)</f>
        <v/>
      </c>
      <c r="L201" s="504" t="s">
        <v>1942</v>
      </c>
      <c r="M201" s="490" t="str">
        <f>IF( '2148'!AG39 = 0, "", '2148'!AG39)</f>
        <v/>
      </c>
      <c r="N201" s="504" t="s">
        <v>1968</v>
      </c>
      <c r="O201" s="502" t="str">
        <f>IF( '2148'!AM39 = 0, "", '2148'!AM39)</f>
        <v/>
      </c>
      <c r="P201" s="504" t="s">
        <v>1981</v>
      </c>
      <c r="Q201" s="502" t="str">
        <f>IF( '2148'!AS39 = 0, "", '2148'!AS39)</f>
        <v/>
      </c>
      <c r="R201" s="504" t="s">
        <v>2216</v>
      </c>
      <c r="S201" s="502" t="str">
        <f>IF( '2148'!AY39 = 0, "", '2148'!AY39)</f>
        <v/>
      </c>
      <c r="T201" s="504" t="s">
        <v>2217</v>
      </c>
      <c r="U201" s="504"/>
      <c r="V201" s="504"/>
      <c r="W201" s="525">
        <f t="shared" si="13"/>
        <v>0</v>
      </c>
      <c r="X201" s="504"/>
      <c r="Y201" s="504"/>
    </row>
    <row r="202" spans="1:25" x14ac:dyDescent="0.2">
      <c r="A202" s="504">
        <v>21</v>
      </c>
      <c r="B202" s="532">
        <f t="shared" si="10"/>
        <v>0</v>
      </c>
      <c r="C202" s="533">
        <f t="shared" si="11"/>
        <v>0</v>
      </c>
      <c r="D202" s="531">
        <v>2148</v>
      </c>
      <c r="E202" s="518" t="str">
        <f>RIGHT('1500'!$AT$2,2)</f>
        <v>19</v>
      </c>
      <c r="F202" s="504" t="str">
        <f>'2148'!M40</f>
        <v>D5</v>
      </c>
      <c r="G202" s="490" t="str">
        <f>IF( '2148'!O40 = 0, "", '2148'!O40)</f>
        <v/>
      </c>
      <c r="H202" s="504" t="s">
        <v>1891</v>
      </c>
      <c r="I202" s="490" t="str">
        <f>IF( '2148'!U40 = 0, "", '2148'!U40)</f>
        <v/>
      </c>
      <c r="J202" s="504" t="s">
        <v>1917</v>
      </c>
      <c r="K202" s="490" t="str">
        <f>IF( '2148'!AA40 = 0, "", '2148'!AA40)</f>
        <v/>
      </c>
      <c r="L202" s="504" t="s">
        <v>1943</v>
      </c>
      <c r="M202" s="490" t="str">
        <f>IF( '2148'!AG40 = 0, "", '2148'!AG40)</f>
        <v/>
      </c>
      <c r="N202" s="504" t="s">
        <v>1969</v>
      </c>
      <c r="O202" s="502" t="str">
        <f>IF( '2148'!AM40 = 0, "", '2148'!AM40)</f>
        <v/>
      </c>
      <c r="P202" s="504" t="s">
        <v>1982</v>
      </c>
      <c r="Q202" s="502" t="str">
        <f>IF( '2148'!AS40 = 0, "", '2148'!AS40)</f>
        <v/>
      </c>
      <c r="R202" s="504" t="s">
        <v>2218</v>
      </c>
      <c r="S202" s="502" t="str">
        <f>IF( '2148'!AY40 = 0, "", '2148'!AY40)</f>
        <v/>
      </c>
      <c r="T202" s="504" t="s">
        <v>2219</v>
      </c>
      <c r="U202" s="504"/>
      <c r="V202" s="504"/>
      <c r="W202" s="525">
        <f t="shared" si="13"/>
        <v>0</v>
      </c>
      <c r="X202" s="504"/>
      <c r="Y202" s="504"/>
    </row>
    <row r="203" spans="1:25" x14ac:dyDescent="0.2">
      <c r="A203" s="504">
        <v>21</v>
      </c>
      <c r="B203" s="532">
        <f t="shared" ref="B203:B344" si="14">$B$2</f>
        <v>0</v>
      </c>
      <c r="C203" s="533">
        <f t="shared" ref="C203:C343" si="15">$C$2</f>
        <v>0</v>
      </c>
      <c r="D203" s="531">
        <v>2148</v>
      </c>
      <c r="E203" s="518" t="str">
        <f>RIGHT('1500'!$AT$2,2)</f>
        <v>19</v>
      </c>
      <c r="F203" s="504" t="str">
        <f>'2148'!M41</f>
        <v>EH</v>
      </c>
      <c r="G203" s="490" t="str">
        <f>IF( '2148'!O41 = 0, "", '2148'!O41)</f>
        <v/>
      </c>
      <c r="H203" s="504" t="s">
        <v>1892</v>
      </c>
      <c r="I203" s="490" t="str">
        <f>IF( '2148'!U41 = 0, "", '2148'!U41)</f>
        <v/>
      </c>
      <c r="J203" s="504" t="s">
        <v>1918</v>
      </c>
      <c r="K203" s="490" t="str">
        <f>IF( '2148'!AA41 = 0, "", '2148'!AA41)</f>
        <v/>
      </c>
      <c r="L203" s="504" t="s">
        <v>1944</v>
      </c>
      <c r="M203" s="490" t="str">
        <f>IF( '2148'!AG41 = 0, "", '2148'!AG41)</f>
        <v/>
      </c>
      <c r="N203" s="504" t="s">
        <v>1970</v>
      </c>
      <c r="O203" s="502" t="str">
        <f>IF( '2148'!AM41 = 0, "", '2148'!AM41)</f>
        <v/>
      </c>
      <c r="P203" s="504" t="s">
        <v>1983</v>
      </c>
      <c r="Q203" s="502" t="str">
        <f>IF( '2148'!AS41 = 0, "", '2148'!AS41)</f>
        <v/>
      </c>
      <c r="R203" s="504" t="s">
        <v>2220</v>
      </c>
      <c r="S203" s="502" t="str">
        <f>IF( '2148'!AY41 = 0, "", '2148'!AY41)</f>
        <v/>
      </c>
      <c r="T203" s="504" t="s">
        <v>2221</v>
      </c>
      <c r="U203" s="504"/>
      <c r="V203" s="504"/>
      <c r="W203" s="525">
        <f t="shared" si="13"/>
        <v>0</v>
      </c>
      <c r="X203" s="504"/>
      <c r="Y203" s="504"/>
    </row>
    <row r="204" spans="1:25" x14ac:dyDescent="0.2">
      <c r="A204" s="504">
        <v>21</v>
      </c>
      <c r="B204" s="532">
        <f t="shared" si="14"/>
        <v>0</v>
      </c>
      <c r="C204" s="533">
        <f t="shared" si="15"/>
        <v>0</v>
      </c>
      <c r="D204" s="531">
        <v>2148</v>
      </c>
      <c r="E204" s="518" t="str">
        <f>RIGHT('1500'!$AT$2,2)</f>
        <v>19</v>
      </c>
      <c r="F204" s="504" t="str">
        <f>'2148'!M42</f>
        <v>EO</v>
      </c>
      <c r="G204" s="490" t="str">
        <f>IF( '2148'!O42 = 0, "", '2148'!O42)</f>
        <v/>
      </c>
      <c r="H204" s="504" t="s">
        <v>1893</v>
      </c>
      <c r="I204" s="490" t="str">
        <f>IF( '2148'!U42 = 0, "", '2148'!U42)</f>
        <v/>
      </c>
      <c r="J204" s="504" t="s">
        <v>1919</v>
      </c>
      <c r="K204" s="490" t="str">
        <f>IF( '2148'!AA42 = 0, "", '2148'!AA42)</f>
        <v/>
      </c>
      <c r="L204" s="504" t="s">
        <v>1945</v>
      </c>
      <c r="M204" s="490" t="str">
        <f>IF( '2148'!AG42 = 0, "", '2148'!AG42)</f>
        <v/>
      </c>
      <c r="N204" s="504" t="s">
        <v>1971</v>
      </c>
      <c r="O204" s="502" t="str">
        <f>IF( '2148'!AM42 = 0, "", '2148'!AM42)</f>
        <v/>
      </c>
      <c r="P204" s="504" t="s">
        <v>1984</v>
      </c>
      <c r="Q204" s="502" t="str">
        <f>IF( '2148'!AS42 = 0, "", '2148'!AS42)</f>
        <v/>
      </c>
      <c r="R204" s="504" t="s">
        <v>2222</v>
      </c>
      <c r="S204" s="502" t="str">
        <f>IF( '2148'!AY42 = 0, "", '2148'!AY42)</f>
        <v/>
      </c>
      <c r="T204" s="504" t="s">
        <v>2223</v>
      </c>
      <c r="U204" s="504"/>
      <c r="V204" s="504"/>
      <c r="W204" s="525">
        <f t="shared" si="13"/>
        <v>0</v>
      </c>
      <c r="X204" s="504"/>
      <c r="Y204" s="504"/>
    </row>
    <row r="205" spans="1:25" x14ac:dyDescent="0.2">
      <c r="A205" s="504">
        <v>21</v>
      </c>
      <c r="B205" s="532">
        <f t="shared" si="14"/>
        <v>0</v>
      </c>
      <c r="C205" s="533">
        <f t="shared" si="15"/>
        <v>0</v>
      </c>
      <c r="D205" s="531">
        <v>2148</v>
      </c>
      <c r="E205" s="518" t="str">
        <f>RIGHT('1500'!$AT$2,2)</f>
        <v>19</v>
      </c>
      <c r="F205" s="504" t="str">
        <f>'2148'!M43</f>
        <v>EV</v>
      </c>
      <c r="G205" s="490" t="str">
        <f>IF( '2148'!O43 = 0, "", '2148'!O43)</f>
        <v/>
      </c>
      <c r="H205" s="504" t="s">
        <v>1894</v>
      </c>
      <c r="I205" s="490" t="str">
        <f>IF( '2148'!U43 = 0, "", '2148'!U43)</f>
        <v/>
      </c>
      <c r="J205" s="504" t="s">
        <v>1920</v>
      </c>
      <c r="K205" s="490" t="str">
        <f>IF( '2148'!AA43 = 0, "", '2148'!AA43)</f>
        <v/>
      </c>
      <c r="L205" s="504" t="s">
        <v>1946</v>
      </c>
      <c r="M205" s="490" t="str">
        <f>IF( '2148'!AG43 = 0, "", '2148'!AG43)</f>
        <v/>
      </c>
      <c r="N205" s="504" t="s">
        <v>1972</v>
      </c>
      <c r="O205" s="502" t="str">
        <f>IF( '2148'!AM43 = 0, "", '2148'!AM43)</f>
        <v/>
      </c>
      <c r="P205" s="504" t="s">
        <v>1985</v>
      </c>
      <c r="Q205" s="502" t="str">
        <f>IF( '2148'!AS43 = 0, "", '2148'!AS43)</f>
        <v/>
      </c>
      <c r="R205" s="504" t="s">
        <v>2224</v>
      </c>
      <c r="S205" s="502" t="str">
        <f>IF( '2148'!AY43 = 0, "", '2148'!AY43)</f>
        <v/>
      </c>
      <c r="T205" s="504" t="s">
        <v>2225</v>
      </c>
      <c r="U205" s="504"/>
      <c r="V205" s="504"/>
      <c r="W205" s="525">
        <f t="shared" si="13"/>
        <v>0</v>
      </c>
      <c r="X205" s="504"/>
      <c r="Y205" s="504"/>
    </row>
    <row r="206" spans="1:25" x14ac:dyDescent="0.2">
      <c r="A206" s="504">
        <v>21</v>
      </c>
      <c r="B206" s="532">
        <f t="shared" si="14"/>
        <v>0</v>
      </c>
      <c r="C206" s="533">
        <f t="shared" si="15"/>
        <v>0</v>
      </c>
      <c r="D206" s="531">
        <v>2148</v>
      </c>
      <c r="E206" s="518" t="str">
        <f>RIGHT('1500'!$AT$2,2)</f>
        <v>19</v>
      </c>
      <c r="F206" s="504" t="str">
        <f>'2148'!M44</f>
        <v>E3</v>
      </c>
      <c r="G206" s="490" t="str">
        <f>IF( '2148'!O44 = 0, "", '2148'!O44)</f>
        <v/>
      </c>
      <c r="H206" s="504" t="s">
        <v>1895</v>
      </c>
      <c r="I206" s="490" t="str">
        <f>IF( '2148'!U44 = 0, "", '2148'!U44)</f>
        <v/>
      </c>
      <c r="J206" s="504" t="s">
        <v>1921</v>
      </c>
      <c r="K206" s="490" t="str">
        <f>IF( '2148'!AA44 = 0, "", '2148'!AA44)</f>
        <v/>
      </c>
      <c r="L206" s="504" t="s">
        <v>1947</v>
      </c>
      <c r="M206" s="490" t="str">
        <f>IF( '2148'!AG44 = 0, "", '2148'!AG44)</f>
        <v/>
      </c>
      <c r="N206" s="504" t="s">
        <v>1973</v>
      </c>
      <c r="O206" s="502" t="str">
        <f>IF( '2148'!AM44 = 0, "", '2148'!AM44)</f>
        <v/>
      </c>
      <c r="P206" s="504" t="s">
        <v>1986</v>
      </c>
      <c r="Q206" s="502" t="str">
        <f>IF( '2148'!AS44 = 0, "", '2148'!AS44)</f>
        <v/>
      </c>
      <c r="R206" s="504" t="s">
        <v>2226</v>
      </c>
      <c r="S206" s="502" t="str">
        <f>IF( '2148'!AY44 = 0, "", '2148'!AY44)</f>
        <v/>
      </c>
      <c r="T206" s="504" t="s">
        <v>2227</v>
      </c>
      <c r="U206" s="504"/>
      <c r="V206" s="504"/>
      <c r="W206" s="525">
        <f t="shared" si="13"/>
        <v>0</v>
      </c>
      <c r="X206" s="504"/>
      <c r="Y206" s="504"/>
    </row>
    <row r="207" spans="1:25" x14ac:dyDescent="0.2">
      <c r="A207" s="504">
        <v>21</v>
      </c>
      <c r="B207" s="532">
        <f t="shared" si="14"/>
        <v>0</v>
      </c>
      <c r="C207" s="533">
        <f t="shared" si="15"/>
        <v>0</v>
      </c>
      <c r="D207" s="531">
        <v>2148</v>
      </c>
      <c r="E207" s="518" t="str">
        <f>RIGHT('1500'!$AT$2,2)</f>
        <v>19</v>
      </c>
      <c r="F207" s="504" t="str">
        <f>'2148'!M45</f>
        <v>F1</v>
      </c>
      <c r="G207" s="490" t="str">
        <f>IF( '2148'!O45 = 0, "", '2148'!O45)</f>
        <v/>
      </c>
      <c r="H207" s="504" t="s">
        <v>1896</v>
      </c>
      <c r="I207" s="490" t="str">
        <f>IF( '2148'!U45 = 0, "", '2148'!U45)</f>
        <v/>
      </c>
      <c r="J207" s="504" t="s">
        <v>1922</v>
      </c>
      <c r="K207" s="490" t="str">
        <f>IF( '2148'!AA45 = 0, "", '2148'!AA45)</f>
        <v/>
      </c>
      <c r="L207" s="504" t="s">
        <v>1948</v>
      </c>
      <c r="M207" s="490" t="str">
        <f>IF( '2148'!AG45 = 0, "", '2148'!AG45)</f>
        <v/>
      </c>
      <c r="N207" s="504" t="s">
        <v>1974</v>
      </c>
      <c r="O207" s="502" t="str">
        <f>IF( '2148'!AM45 = 0, "", '2148'!AM45)</f>
        <v/>
      </c>
      <c r="P207" s="504" t="s">
        <v>1987</v>
      </c>
      <c r="Q207" s="502" t="str">
        <f>IF( '2148'!AS45 = 0, "", '2148'!AS45)</f>
        <v/>
      </c>
      <c r="R207" s="504" t="s">
        <v>2228</v>
      </c>
      <c r="S207" s="502" t="str">
        <f>IF( '2148'!AY45 = 0, "", '2148'!AY45)</f>
        <v/>
      </c>
      <c r="T207" s="504" t="s">
        <v>2229</v>
      </c>
      <c r="U207" s="504"/>
      <c r="V207" s="504"/>
      <c r="W207" s="525">
        <f t="shared" si="13"/>
        <v>0</v>
      </c>
      <c r="X207" s="504"/>
      <c r="Y207" s="504"/>
    </row>
    <row r="208" spans="1:25" x14ac:dyDescent="0.2">
      <c r="A208" s="504">
        <v>21</v>
      </c>
      <c r="B208" s="532">
        <f t="shared" si="14"/>
        <v>0</v>
      </c>
      <c r="C208" s="533">
        <f t="shared" si="15"/>
        <v>0</v>
      </c>
      <c r="D208" s="531">
        <v>2148</v>
      </c>
      <c r="E208" s="518" t="str">
        <f>RIGHT('1500'!$AT$2,2)</f>
        <v>19</v>
      </c>
      <c r="F208" s="504" t="str">
        <f>'2148'!M46</f>
        <v>F8</v>
      </c>
      <c r="G208" s="490" t="str">
        <f>IF( '2148'!O46 = 0, "", '2148'!O46)</f>
        <v/>
      </c>
      <c r="H208" s="504" t="s">
        <v>1897</v>
      </c>
      <c r="I208" s="490" t="str">
        <f>IF( '2148'!U46 = 0, "", '2148'!U46)</f>
        <v/>
      </c>
      <c r="J208" s="504" t="s">
        <v>1923</v>
      </c>
      <c r="K208" s="490" t="str">
        <f>IF( '2148'!AA46 = 0, "", '2148'!AA46)</f>
        <v/>
      </c>
      <c r="L208" s="504" t="s">
        <v>1949</v>
      </c>
      <c r="M208" s="490" t="str">
        <f>IF( '2148'!AG46 = 0, "", '2148'!AG46)</f>
        <v/>
      </c>
      <c r="N208" s="504" t="s">
        <v>1975</v>
      </c>
      <c r="O208" s="502" t="str">
        <f>IF( '2148'!AM46 = 0, "", '2148'!AM46)</f>
        <v/>
      </c>
      <c r="P208" s="504" t="s">
        <v>1988</v>
      </c>
      <c r="Q208" s="502" t="str">
        <f>IF( '2148'!AS46 = 0, "", '2148'!AS46)</f>
        <v/>
      </c>
      <c r="R208" s="504" t="s">
        <v>2230</v>
      </c>
      <c r="S208" s="502" t="str">
        <f>IF( '2148'!AY46 = 0, "", '2148'!AY46)</f>
        <v/>
      </c>
      <c r="T208" s="504" t="s">
        <v>2231</v>
      </c>
      <c r="U208" s="504"/>
      <c r="V208" s="504"/>
      <c r="W208" s="525">
        <f t="shared" si="13"/>
        <v>0</v>
      </c>
      <c r="X208" s="504"/>
      <c r="Y208" s="504"/>
    </row>
    <row r="209" spans="1:25" x14ac:dyDescent="0.2">
      <c r="A209" s="504">
        <v>21</v>
      </c>
      <c r="B209" s="532">
        <f t="shared" si="14"/>
        <v>0</v>
      </c>
      <c r="C209" s="533">
        <f t="shared" si="15"/>
        <v>0</v>
      </c>
      <c r="D209" s="531">
        <v>2148</v>
      </c>
      <c r="E209" s="518" t="str">
        <f>RIGHT('1500'!$AT$2,2)</f>
        <v>19</v>
      </c>
      <c r="F209" s="504" t="str">
        <f>'2148'!M47</f>
        <v>G6</v>
      </c>
      <c r="G209" s="490" t="str">
        <f>IF( '2148'!O47 = 0, "", '2148'!O47)</f>
        <v/>
      </c>
      <c r="H209" s="504" t="s">
        <v>1898</v>
      </c>
      <c r="I209" s="490" t="str">
        <f>IF( '2148'!U47 = 0, "", '2148'!U47)</f>
        <v/>
      </c>
      <c r="J209" s="504" t="s">
        <v>1924</v>
      </c>
      <c r="K209" s="490" t="str">
        <f>IF( '2148'!AA47 = 0, "", '2148'!AA47)</f>
        <v/>
      </c>
      <c r="L209" s="504" t="s">
        <v>1950</v>
      </c>
      <c r="M209" s="490" t="str">
        <f>IF( '2148'!AG47 = 0, "", '2148'!AG47)</f>
        <v/>
      </c>
      <c r="N209" s="504" t="s">
        <v>1976</v>
      </c>
      <c r="O209" s="502" t="str">
        <f>IF( '2148'!AM47 = 0, "", '2148'!AM47)</f>
        <v/>
      </c>
      <c r="P209" s="504" t="s">
        <v>1989</v>
      </c>
      <c r="Q209" s="502" t="str">
        <f>IF( '2148'!AS47 = 0, "", '2148'!AS47)</f>
        <v/>
      </c>
      <c r="R209" s="504" t="s">
        <v>2232</v>
      </c>
      <c r="S209" s="502" t="str">
        <f>IF( '2148'!AY47 = 0, "", '2148'!AY47)</f>
        <v/>
      </c>
      <c r="T209" s="504" t="s">
        <v>2233</v>
      </c>
      <c r="U209" s="504"/>
      <c r="V209" s="504"/>
      <c r="W209" s="525">
        <f t="shared" si="13"/>
        <v>0</v>
      </c>
      <c r="X209" s="504"/>
      <c r="Y209" s="504"/>
    </row>
    <row r="210" spans="1:25" x14ac:dyDescent="0.2">
      <c r="A210" s="504">
        <v>21</v>
      </c>
      <c r="B210" s="532">
        <f t="shared" si="14"/>
        <v>0</v>
      </c>
      <c r="C210" s="533">
        <f t="shared" si="15"/>
        <v>0</v>
      </c>
      <c r="D210" s="531">
        <v>2148</v>
      </c>
      <c r="E210" s="518" t="str">
        <f>RIGHT('1500'!$AT$2,2)</f>
        <v>19</v>
      </c>
      <c r="F210" s="504" t="str">
        <f>'2148'!M48</f>
        <v>JA</v>
      </c>
      <c r="G210" s="490" t="str">
        <f>IF( '2148'!O48 = 0, "", '2148'!O48)</f>
        <v/>
      </c>
      <c r="H210" s="513" t="s">
        <v>2123</v>
      </c>
      <c r="I210" s="515"/>
      <c r="J210" s="513"/>
      <c r="K210" s="490"/>
      <c r="L210" s="513"/>
      <c r="M210" s="490" t="str">
        <f>IF( '2148'!AG48 = 0, "", '2148'!AG48)</f>
        <v/>
      </c>
      <c r="N210" s="513" t="s">
        <v>2124</v>
      </c>
      <c r="O210" s="504"/>
      <c r="P210" s="513"/>
      <c r="Q210" s="513"/>
      <c r="R210" s="513"/>
      <c r="S210" s="502" t="str">
        <f>IF( '2148'!AY48 = 0, "", '2148'!AY48)</f>
        <v/>
      </c>
      <c r="T210" s="513" t="s">
        <v>2125</v>
      </c>
      <c r="U210" s="504"/>
      <c r="V210" s="513"/>
      <c r="W210" s="526">
        <f t="shared" si="13"/>
        <v>0</v>
      </c>
      <c r="X210" s="504"/>
      <c r="Y210" s="513"/>
    </row>
    <row r="211" spans="1:25" x14ac:dyDescent="0.2">
      <c r="A211" s="504">
        <v>21</v>
      </c>
      <c r="B211" s="532">
        <f t="shared" si="14"/>
        <v>0</v>
      </c>
      <c r="C211" s="533">
        <f t="shared" si="15"/>
        <v>0</v>
      </c>
      <c r="D211" s="531">
        <v>2148</v>
      </c>
      <c r="E211" s="518" t="str">
        <f>RIGHT('1500'!$AT$2,2)</f>
        <v>19</v>
      </c>
      <c r="F211" s="504" t="str">
        <f>'2148'!M49</f>
        <v>JD</v>
      </c>
      <c r="G211" s="490" t="str">
        <f>IF( '2148'!O49 = 0, "", '2148'!O49)</f>
        <v/>
      </c>
      <c r="H211" s="513" t="s">
        <v>1899</v>
      </c>
      <c r="I211" s="490" t="str">
        <f>IF( '2148'!U49 = 0, "", '2148'!U49)</f>
        <v/>
      </c>
      <c r="J211" s="513" t="s">
        <v>1925</v>
      </c>
      <c r="K211" s="490" t="str">
        <f>IF( '2148'!AA49 = 0, "", '2148'!AA49)</f>
        <v/>
      </c>
      <c r="L211" s="513" t="s">
        <v>1951</v>
      </c>
      <c r="M211" s="490" t="str">
        <f>IF( '2148'!AG49 = 0, "", '2148'!AG49)</f>
        <v/>
      </c>
      <c r="N211" s="513" t="s">
        <v>1977</v>
      </c>
      <c r="O211" s="502" t="str">
        <f>IF( '2148'!AM49 = 0, "", '2148'!AM49)</f>
        <v/>
      </c>
      <c r="P211" s="513" t="s">
        <v>1990</v>
      </c>
      <c r="Q211" s="513"/>
      <c r="R211" s="513"/>
      <c r="S211" s="504" t="str">
        <f>IF( '2148'!AY49 = 0, "", '2148'!AY49)</f>
        <v/>
      </c>
      <c r="T211" s="513"/>
      <c r="U211" s="504"/>
      <c r="V211" s="513"/>
      <c r="W211" s="526">
        <f t="shared" si="13"/>
        <v>0</v>
      </c>
      <c r="X211" s="504"/>
      <c r="Y211" s="513"/>
    </row>
    <row r="212" spans="1:25" x14ac:dyDescent="0.2">
      <c r="A212" s="504">
        <v>21</v>
      </c>
      <c r="B212" s="532">
        <f t="shared" si="14"/>
        <v>0</v>
      </c>
      <c r="C212" s="533">
        <f t="shared" si="15"/>
        <v>0</v>
      </c>
      <c r="D212" s="531">
        <v>2148</v>
      </c>
      <c r="E212" s="518" t="str">
        <f>RIGHT('1500'!$AT$2,2)</f>
        <v>19</v>
      </c>
      <c r="F212" s="504" t="str">
        <f>'2148'!M50</f>
        <v>JK</v>
      </c>
      <c r="G212" s="490" t="str">
        <f>IF( '2148'!O50 = 0, "", '2148'!O50)</f>
        <v/>
      </c>
      <c r="H212" s="513" t="s">
        <v>1900</v>
      </c>
      <c r="I212" s="490" t="str">
        <f>IF( '2148'!AG50 = 0, "", '2148'!AG50)</f>
        <v/>
      </c>
      <c r="J212" s="513" t="s">
        <v>1926</v>
      </c>
      <c r="K212" s="490" t="str">
        <f>IF( '2148'!AW50 = 0, "", '2148'!AW50)</f>
        <v/>
      </c>
      <c r="L212" s="513" t="s">
        <v>1952</v>
      </c>
      <c r="M212" s="515"/>
      <c r="N212" s="513"/>
      <c r="O212" s="513"/>
      <c r="P212" s="513"/>
      <c r="Q212" s="513"/>
      <c r="R212" s="513"/>
      <c r="S212" s="504"/>
      <c r="T212" s="513"/>
      <c r="U212" s="504"/>
      <c r="V212" s="513"/>
      <c r="W212" s="526">
        <f t="shared" si="13"/>
        <v>0</v>
      </c>
      <c r="X212" s="504"/>
      <c r="Y212" s="513"/>
    </row>
    <row r="213" spans="1:25" x14ac:dyDescent="0.2">
      <c r="A213" s="504">
        <v>21</v>
      </c>
      <c r="B213" s="532">
        <f t="shared" si="14"/>
        <v>0</v>
      </c>
      <c r="C213" s="533">
        <f t="shared" si="15"/>
        <v>0</v>
      </c>
      <c r="D213" s="531">
        <v>2148</v>
      </c>
      <c r="E213" s="518" t="str">
        <f>RIGHT('1500'!$AT$2,2)</f>
        <v>19</v>
      </c>
      <c r="F213" s="504">
        <f>'2148'!AN59</f>
        <v>0</v>
      </c>
      <c r="G213" s="490" t="str">
        <f>IF( '2148'!V59 = 0, "", '2148'!V59)</f>
        <v/>
      </c>
      <c r="H213" s="504" t="s">
        <v>1901</v>
      </c>
      <c r="I213" s="490" t="str">
        <f>IF( '2148'!AE59 = 0, "", '2148'!AE59)</f>
        <v/>
      </c>
      <c r="J213" s="504" t="s">
        <v>1927</v>
      </c>
      <c r="K213" s="490" t="str">
        <f>IF( '2148'!AP59 = 0, "", '2148'!AP59)</f>
        <v/>
      </c>
      <c r="L213" s="504" t="s">
        <v>1953</v>
      </c>
      <c r="M213" s="490" t="str">
        <f>IF( '2148'!AY59 = 0, "", '2148'!AY59)</f>
        <v/>
      </c>
      <c r="N213" s="504" t="s">
        <v>1978</v>
      </c>
      <c r="O213" s="504"/>
      <c r="P213" s="504"/>
      <c r="Q213" s="513"/>
      <c r="R213" s="504"/>
      <c r="S213" s="504"/>
      <c r="T213" s="504"/>
      <c r="U213" s="504"/>
      <c r="V213" s="504"/>
      <c r="W213" s="525">
        <f t="shared" ref="W213:W240" si="16">SUM(G213:U213)</f>
        <v>0</v>
      </c>
      <c r="X213" s="504"/>
      <c r="Y213" s="504"/>
    </row>
    <row r="214" spans="1:25" x14ac:dyDescent="0.2">
      <c r="A214" s="504">
        <v>21</v>
      </c>
      <c r="B214" s="532">
        <f t="shared" si="14"/>
        <v>0</v>
      </c>
      <c r="C214" s="533">
        <f t="shared" si="15"/>
        <v>0</v>
      </c>
      <c r="D214" s="531">
        <v>2149</v>
      </c>
      <c r="E214" s="518" t="str">
        <f>RIGHT('1500'!$AT$2,2)</f>
        <v>19</v>
      </c>
      <c r="F214" s="504" t="str">
        <f>'2149'!V11</f>
        <v>2A</v>
      </c>
      <c r="G214" s="490" t="str">
        <f>IF( '2149'!W11 = 0, "", '2149'!W11)</f>
        <v/>
      </c>
      <c r="H214" s="504" t="s">
        <v>1991</v>
      </c>
      <c r="I214" s="490" t="str">
        <f>IF( '2149'!Y11 = 0, "", '2149'!Y11)</f>
        <v/>
      </c>
      <c r="J214" s="504" t="s">
        <v>2017</v>
      </c>
      <c r="K214" s="490" t="str">
        <f>IF( '2149'!AA11 = 0, "", '2149'!AA11)</f>
        <v/>
      </c>
      <c r="L214" s="504" t="s">
        <v>2044</v>
      </c>
      <c r="M214" s="490" t="str">
        <f>IF( '2149'!AC11 = 0, "", '2149'!AC11)</f>
        <v/>
      </c>
      <c r="N214" s="504" t="s">
        <v>2068</v>
      </c>
      <c r="O214" s="504"/>
      <c r="P214" s="504"/>
      <c r="Q214" s="504"/>
      <c r="R214" s="504"/>
      <c r="S214" s="504"/>
      <c r="T214" s="504"/>
      <c r="U214" s="504"/>
      <c r="V214" s="504"/>
      <c r="W214" s="525">
        <f t="shared" si="16"/>
        <v>0</v>
      </c>
      <c r="X214" s="504"/>
      <c r="Y214" s="504"/>
    </row>
    <row r="215" spans="1:25" x14ac:dyDescent="0.2">
      <c r="A215" s="504">
        <v>21</v>
      </c>
      <c r="B215" s="532">
        <f t="shared" si="14"/>
        <v>0</v>
      </c>
      <c r="C215" s="533">
        <f t="shared" si="15"/>
        <v>0</v>
      </c>
      <c r="D215" s="531">
        <v>2149</v>
      </c>
      <c r="E215" s="518" t="str">
        <f>RIGHT('1500'!$AT$2,2)</f>
        <v>19</v>
      </c>
      <c r="F215" s="504" t="str">
        <f>'2149'!V12</f>
        <v>2C</v>
      </c>
      <c r="G215" s="490" t="str">
        <f>IF( '2149'!W12 = 0, "", '2149'!W12)</f>
        <v/>
      </c>
      <c r="H215" s="504" t="s">
        <v>1992</v>
      </c>
      <c r="I215" s="490" t="str">
        <f>IF( '2149'!Y12 = 0, "", '2149'!Y12)</f>
        <v/>
      </c>
      <c r="J215" s="504" t="s">
        <v>2018</v>
      </c>
      <c r="K215" s="490" t="str">
        <f>IF( '2149'!AA12 = 0, "", '2149'!AA12)</f>
        <v/>
      </c>
      <c r="L215" s="504" t="s">
        <v>2045</v>
      </c>
      <c r="M215" s="490" t="str">
        <f>IF( '2149'!AC12 = 0, "", '2149'!AC12)</f>
        <v/>
      </c>
      <c r="N215" s="504" t="s">
        <v>2069</v>
      </c>
      <c r="O215" s="504"/>
      <c r="P215" s="504"/>
      <c r="Q215" s="504"/>
      <c r="R215" s="504"/>
      <c r="S215" s="504"/>
      <c r="T215" s="504"/>
      <c r="U215" s="504"/>
      <c r="V215" s="504"/>
      <c r="W215" s="525">
        <f t="shared" si="16"/>
        <v>0</v>
      </c>
      <c r="X215" s="504"/>
      <c r="Y215" s="504"/>
    </row>
    <row r="216" spans="1:25" x14ac:dyDescent="0.2">
      <c r="A216" s="504">
        <v>21</v>
      </c>
      <c r="B216" s="532">
        <f t="shared" si="14"/>
        <v>0</v>
      </c>
      <c r="C216" s="533">
        <f t="shared" si="15"/>
        <v>0</v>
      </c>
      <c r="D216" s="531">
        <v>2149</v>
      </c>
      <c r="E216" s="518" t="str">
        <f>RIGHT('1500'!$AT$2,2)</f>
        <v>19</v>
      </c>
      <c r="F216" s="504" t="str">
        <f>'2149'!V13</f>
        <v>2D</v>
      </c>
      <c r="G216" s="490" t="str">
        <f>IF( '2149'!W13 = 0, "", '2149'!W13)</f>
        <v/>
      </c>
      <c r="H216" s="504" t="s">
        <v>1993</v>
      </c>
      <c r="I216" s="490" t="str">
        <f>IF( '2149'!Y13 = 0, "", '2149'!Y13)</f>
        <v/>
      </c>
      <c r="J216" s="504" t="s">
        <v>2019</v>
      </c>
      <c r="K216" s="490" t="str">
        <f>IF( '2149'!AA13 = 0, "", '2149'!AA13)</f>
        <v/>
      </c>
      <c r="L216" s="504" t="s">
        <v>2046</v>
      </c>
      <c r="M216" s="490" t="str">
        <f>IF( '2149'!AC13 = 0, "", '2149'!AC13)</f>
        <v/>
      </c>
      <c r="N216" s="504" t="s">
        <v>2070</v>
      </c>
      <c r="O216" s="504"/>
      <c r="P216" s="504"/>
      <c r="Q216" s="504"/>
      <c r="R216" s="504"/>
      <c r="S216" s="504"/>
      <c r="T216" s="504"/>
      <c r="U216" s="504"/>
      <c r="V216" s="504"/>
      <c r="W216" s="525">
        <f t="shared" si="16"/>
        <v>0</v>
      </c>
      <c r="X216" s="504"/>
      <c r="Y216" s="504"/>
    </row>
    <row r="217" spans="1:25" x14ac:dyDescent="0.2">
      <c r="A217" s="504">
        <v>21</v>
      </c>
      <c r="B217" s="532">
        <f t="shared" si="14"/>
        <v>0</v>
      </c>
      <c r="C217" s="533">
        <f t="shared" si="15"/>
        <v>0</v>
      </c>
      <c r="D217" s="531">
        <v>2149</v>
      </c>
      <c r="E217" s="518" t="str">
        <f>RIGHT('1500'!$AT$2,2)</f>
        <v>19</v>
      </c>
      <c r="F217" s="504" t="str">
        <f>'2149'!V14</f>
        <v>2E</v>
      </c>
      <c r="G217" s="490" t="str">
        <f>IF( '2149'!W14 = 0, "", '2149'!W14)</f>
        <v/>
      </c>
      <c r="H217" s="504" t="s">
        <v>1994</v>
      </c>
      <c r="I217" s="490" t="str">
        <f>IF( '2149'!Y14 = 0, "", '2149'!Y14)</f>
        <v/>
      </c>
      <c r="J217" s="504" t="s">
        <v>2020</v>
      </c>
      <c r="K217" s="490" t="str">
        <f>IF( '2149'!AA14 = 0, "", '2149'!AA14)</f>
        <v/>
      </c>
      <c r="L217" s="504" t="s">
        <v>2047</v>
      </c>
      <c r="M217" s="490" t="str">
        <f>IF( '2149'!AC14 = 0, "", '2149'!AC14)</f>
        <v/>
      </c>
      <c r="N217" s="504" t="s">
        <v>2071</v>
      </c>
      <c r="O217" s="504"/>
      <c r="P217" s="504"/>
      <c r="Q217" s="504"/>
      <c r="R217" s="504"/>
      <c r="S217" s="504"/>
      <c r="T217" s="504"/>
      <c r="U217" s="504"/>
      <c r="V217" s="504"/>
      <c r="W217" s="525">
        <f t="shared" si="16"/>
        <v>0</v>
      </c>
      <c r="X217" s="504"/>
      <c r="Y217" s="504"/>
    </row>
    <row r="218" spans="1:25" x14ac:dyDescent="0.2">
      <c r="A218" s="504">
        <v>21</v>
      </c>
      <c r="B218" s="532">
        <f t="shared" si="14"/>
        <v>0</v>
      </c>
      <c r="C218" s="533">
        <f t="shared" si="15"/>
        <v>0</v>
      </c>
      <c r="D218" s="531">
        <v>2149</v>
      </c>
      <c r="E218" s="518" t="str">
        <f>RIGHT('1500'!$AT$2,2)</f>
        <v>19</v>
      </c>
      <c r="F218" s="504" t="str">
        <f>'2149'!V15</f>
        <v>2F</v>
      </c>
      <c r="G218" s="490" t="str">
        <f>IF( '2149'!W15 = 0, "", '2149'!W15)</f>
        <v/>
      </c>
      <c r="H218" s="504" t="s">
        <v>1995</v>
      </c>
      <c r="I218" s="490" t="str">
        <f>IF( '2149'!Y15 = 0, "", '2149'!Y15)</f>
        <v/>
      </c>
      <c r="J218" s="504" t="s">
        <v>2021</v>
      </c>
      <c r="K218" s="490" t="str">
        <f>IF( '2149'!AA15 = 0, "", '2149'!AA15)</f>
        <v/>
      </c>
      <c r="L218" s="504" t="s">
        <v>2048</v>
      </c>
      <c r="M218" s="490" t="str">
        <f>IF( '2149'!AC15 = 0, "", '2149'!AC15)</f>
        <v/>
      </c>
      <c r="N218" s="504" t="s">
        <v>2072</v>
      </c>
      <c r="O218" s="504"/>
      <c r="P218" s="504"/>
      <c r="Q218" s="504"/>
      <c r="R218" s="504"/>
      <c r="S218" s="504"/>
      <c r="T218" s="504"/>
      <c r="U218" s="504"/>
      <c r="V218" s="504"/>
      <c r="W218" s="525">
        <f t="shared" si="16"/>
        <v>0</v>
      </c>
      <c r="X218" s="504"/>
      <c r="Y218" s="504"/>
    </row>
    <row r="219" spans="1:25" x14ac:dyDescent="0.2">
      <c r="A219" s="504">
        <v>21</v>
      </c>
      <c r="B219" s="532">
        <f t="shared" si="14"/>
        <v>0</v>
      </c>
      <c r="C219" s="533">
        <f t="shared" si="15"/>
        <v>0</v>
      </c>
      <c r="D219" s="531">
        <v>2149</v>
      </c>
      <c r="E219" s="518" t="str">
        <f>RIGHT('1500'!$AT$2,2)</f>
        <v>19</v>
      </c>
      <c r="F219" s="504" t="str">
        <f>'2149'!V16</f>
        <v>2J</v>
      </c>
      <c r="G219" s="490" t="str">
        <f>IF( '2149'!W16 = 0, "", '2149'!W16)</f>
        <v/>
      </c>
      <c r="H219" s="504" t="s">
        <v>1996</v>
      </c>
      <c r="I219" s="490" t="str">
        <f>IF( '2149'!Y16 = 0, "", '2149'!Y16)</f>
        <v/>
      </c>
      <c r="J219" s="504" t="s">
        <v>2022</v>
      </c>
      <c r="K219" s="490" t="str">
        <f>IF( '2149'!AA16 = 0, "", '2149'!AA16)</f>
        <v/>
      </c>
      <c r="L219" s="504" t="s">
        <v>2049</v>
      </c>
      <c r="M219" s="490" t="str">
        <f>IF( '2149'!AC16 = 0, "", '2149'!AC16)</f>
        <v/>
      </c>
      <c r="N219" s="504" t="s">
        <v>2073</v>
      </c>
      <c r="O219" s="504"/>
      <c r="P219" s="504"/>
      <c r="Q219" s="504"/>
      <c r="R219" s="504"/>
      <c r="S219" s="504"/>
      <c r="T219" s="504"/>
      <c r="U219" s="504"/>
      <c r="V219" s="504"/>
      <c r="W219" s="525">
        <f t="shared" si="16"/>
        <v>0</v>
      </c>
      <c r="X219" s="504"/>
      <c r="Y219" s="504"/>
    </row>
    <row r="220" spans="1:25" x14ac:dyDescent="0.2">
      <c r="A220" s="504">
        <v>21</v>
      </c>
      <c r="B220" s="532">
        <f t="shared" si="14"/>
        <v>0</v>
      </c>
      <c r="C220" s="533">
        <f t="shared" si="15"/>
        <v>0</v>
      </c>
      <c r="D220" s="531">
        <v>2149</v>
      </c>
      <c r="E220" s="518" t="str">
        <f>RIGHT('1500'!$AT$2,2)</f>
        <v>19</v>
      </c>
      <c r="F220" s="504" t="str">
        <f>'2149'!V17</f>
        <v>2N</v>
      </c>
      <c r="G220" s="490" t="str">
        <f>IF( '2149'!W17 = 0, "", '2149'!W17)</f>
        <v/>
      </c>
      <c r="H220" s="504" t="s">
        <v>2092</v>
      </c>
      <c r="I220" s="490" t="str">
        <f>IF( '2149'!Y17 = 0, "", '2149'!Y17)</f>
        <v/>
      </c>
      <c r="J220" s="504" t="s">
        <v>2023</v>
      </c>
      <c r="K220" s="490" t="str">
        <f>IF( '2149'!AA17 = 0, "", '2149'!AA17)</f>
        <v/>
      </c>
      <c r="L220" s="504" t="s">
        <v>2050</v>
      </c>
      <c r="M220" s="490" t="str">
        <f>IF( '2149'!AC17 = 0, "", '2149'!AC17)</f>
        <v/>
      </c>
      <c r="N220" s="504" t="s">
        <v>2075</v>
      </c>
      <c r="O220" s="504"/>
      <c r="P220" s="504"/>
      <c r="Q220" s="504"/>
      <c r="R220" s="504"/>
      <c r="S220" s="504"/>
      <c r="T220" s="504"/>
      <c r="U220" s="504"/>
      <c r="V220" s="504"/>
      <c r="W220" s="525">
        <f t="shared" si="16"/>
        <v>0</v>
      </c>
      <c r="X220" s="504"/>
      <c r="Y220" s="504"/>
    </row>
    <row r="221" spans="1:25" x14ac:dyDescent="0.2">
      <c r="A221" s="504">
        <v>21</v>
      </c>
      <c r="B221" s="532">
        <f t="shared" si="14"/>
        <v>0</v>
      </c>
      <c r="C221" s="533">
        <f t="shared" si="15"/>
        <v>0</v>
      </c>
      <c r="D221" s="531">
        <v>2149</v>
      </c>
      <c r="E221" s="518" t="str">
        <f>RIGHT('1500'!$AT$2,2)</f>
        <v>19</v>
      </c>
      <c r="F221" s="504" t="str">
        <f>'2149'!V18</f>
        <v>2S</v>
      </c>
      <c r="G221" s="490" t="str">
        <f>IF( '2149'!W18 = 0, "", '2149'!W18)</f>
        <v/>
      </c>
      <c r="H221" s="504" t="s">
        <v>1997</v>
      </c>
      <c r="I221" s="490" t="str">
        <f>IF( '2149'!Y18 = 0, "", '2149'!Y18)</f>
        <v/>
      </c>
      <c r="J221" s="504" t="s">
        <v>2024</v>
      </c>
      <c r="K221" s="490" t="str">
        <f>IF( '2149'!AA18 = 0, "", '2149'!AA18)</f>
        <v/>
      </c>
      <c r="L221" s="504" t="s">
        <v>2051</v>
      </c>
      <c r="M221" s="490" t="str">
        <f>IF( '2149'!AC18 = 0, "", '2149'!AC18)</f>
        <v/>
      </c>
      <c r="N221" s="504" t="s">
        <v>2074</v>
      </c>
      <c r="O221" s="504"/>
      <c r="P221" s="504"/>
      <c r="Q221" s="504"/>
      <c r="R221" s="504"/>
      <c r="S221" s="504"/>
      <c r="T221" s="504"/>
      <c r="U221" s="504"/>
      <c r="V221" s="504"/>
      <c r="W221" s="525">
        <f t="shared" si="16"/>
        <v>0</v>
      </c>
      <c r="X221" s="504"/>
      <c r="Y221" s="504"/>
    </row>
    <row r="222" spans="1:25" x14ac:dyDescent="0.2">
      <c r="A222" s="504">
        <v>21</v>
      </c>
      <c r="B222" s="532">
        <f t="shared" si="14"/>
        <v>0</v>
      </c>
      <c r="C222" s="533">
        <f t="shared" si="15"/>
        <v>0</v>
      </c>
      <c r="D222" s="531">
        <v>2149</v>
      </c>
      <c r="E222" s="518" t="str">
        <f>RIGHT('1500'!$AT$2,2)</f>
        <v>19</v>
      </c>
      <c r="F222" s="504" t="str">
        <f>'2149'!V19</f>
        <v>2W</v>
      </c>
      <c r="G222" s="490" t="str">
        <f>IF( '2149'!W19 = 0, "", '2149'!W19)</f>
        <v/>
      </c>
      <c r="H222" s="504" t="s">
        <v>1998</v>
      </c>
      <c r="I222" s="490" t="str">
        <f>IF( '2149'!Y19 = 0, "", '2149'!Y19)</f>
        <v/>
      </c>
      <c r="J222" s="504" t="s">
        <v>2025</v>
      </c>
      <c r="K222" s="490" t="str">
        <f>IF( '2149'!AA19 = 0, "", '2149'!AA19)</f>
        <v/>
      </c>
      <c r="L222" s="504" t="s">
        <v>2052</v>
      </c>
      <c r="M222" s="490" t="str">
        <f>IF( '2149'!AC19 = 0, "", '2149'!AC19)</f>
        <v/>
      </c>
      <c r="N222" s="504" t="s">
        <v>2076</v>
      </c>
      <c r="O222" s="504"/>
      <c r="P222" s="504"/>
      <c r="Q222" s="504"/>
      <c r="R222" s="504"/>
      <c r="S222" s="504"/>
      <c r="T222" s="504"/>
      <c r="U222" s="504"/>
      <c r="V222" s="504"/>
      <c r="W222" s="525">
        <f t="shared" si="16"/>
        <v>0</v>
      </c>
      <c r="X222" s="504"/>
      <c r="Y222" s="504"/>
    </row>
    <row r="223" spans="1:25" x14ac:dyDescent="0.2">
      <c r="A223" s="504">
        <v>21</v>
      </c>
      <c r="B223" s="532">
        <f t="shared" si="14"/>
        <v>0</v>
      </c>
      <c r="C223" s="533">
        <f t="shared" si="15"/>
        <v>0</v>
      </c>
      <c r="D223" s="531">
        <v>2149</v>
      </c>
      <c r="E223" s="518" t="str">
        <f>RIGHT('1500'!$AT$2,2)</f>
        <v>19</v>
      </c>
      <c r="F223" s="504" t="str">
        <f>'2149'!V20</f>
        <v>3A</v>
      </c>
      <c r="G223" s="490" t="str">
        <f>IF( '2149'!W20 = 0, "", '2149'!W20)</f>
        <v/>
      </c>
      <c r="H223" s="504" t="s">
        <v>1999</v>
      </c>
      <c r="I223" s="490" t="str">
        <f>IF( '2149'!Y20 = 0, "", '2149'!Y20)</f>
        <v/>
      </c>
      <c r="J223" s="504" t="s">
        <v>2026</v>
      </c>
      <c r="K223" s="490" t="str">
        <f>IF( '2149'!AA20 = 0, "", '2149'!AA20)</f>
        <v/>
      </c>
      <c r="L223" s="504" t="s">
        <v>2053</v>
      </c>
      <c r="M223" s="490" t="str">
        <f>IF( '2149'!AC20 = 0, "", '2149'!AC20)</f>
        <v/>
      </c>
      <c r="N223" s="504" t="s">
        <v>2077</v>
      </c>
      <c r="O223" s="504"/>
      <c r="P223" s="504"/>
      <c r="Q223" s="504"/>
      <c r="R223" s="504"/>
      <c r="S223" s="504"/>
      <c r="T223" s="504"/>
      <c r="U223" s="504"/>
      <c r="V223" s="504"/>
      <c r="W223" s="525">
        <f t="shared" si="16"/>
        <v>0</v>
      </c>
      <c r="X223" s="504"/>
      <c r="Y223" s="504"/>
    </row>
    <row r="224" spans="1:25" x14ac:dyDescent="0.2">
      <c r="A224" s="504">
        <v>21</v>
      </c>
      <c r="B224" s="532">
        <f t="shared" si="14"/>
        <v>0</v>
      </c>
      <c r="C224" s="533">
        <f t="shared" si="15"/>
        <v>0</v>
      </c>
      <c r="D224" s="531">
        <v>2149</v>
      </c>
      <c r="E224" s="518" t="str">
        <f>RIGHT('1500'!$AT$2,2)</f>
        <v>19</v>
      </c>
      <c r="F224" s="504" t="str">
        <f>'2149'!V21</f>
        <v>3E</v>
      </c>
      <c r="G224" s="490" t="str">
        <f>IF( '2149'!W21 = 0, "", '2149'!W21)</f>
        <v/>
      </c>
      <c r="H224" s="504" t="s">
        <v>2000</v>
      </c>
      <c r="I224" s="490" t="str">
        <f>IF( '2149'!Y21 = 0, "", '2149'!Y21)</f>
        <v/>
      </c>
      <c r="J224" s="504" t="s">
        <v>2027</v>
      </c>
      <c r="K224" s="490" t="str">
        <f>IF( '2149'!AA21 = 0, "", '2149'!AA21)</f>
        <v/>
      </c>
      <c r="L224" s="504" t="s">
        <v>2054</v>
      </c>
      <c r="M224" s="490" t="str">
        <f>IF( '2149'!AC21 = 0, "", '2149'!AC21)</f>
        <v/>
      </c>
      <c r="N224" s="504" t="s">
        <v>2078</v>
      </c>
      <c r="O224" s="504"/>
      <c r="P224" s="504"/>
      <c r="Q224" s="504"/>
      <c r="R224" s="504"/>
      <c r="S224" s="504"/>
      <c r="T224" s="504"/>
      <c r="U224" s="504"/>
      <c r="V224" s="504"/>
      <c r="W224" s="525">
        <f t="shared" si="16"/>
        <v>0</v>
      </c>
      <c r="X224" s="504"/>
      <c r="Y224" s="504"/>
    </row>
    <row r="225" spans="1:25" x14ac:dyDescent="0.2">
      <c r="A225" s="504">
        <v>21</v>
      </c>
      <c r="B225" s="532">
        <f t="shared" si="14"/>
        <v>0</v>
      </c>
      <c r="C225" s="533">
        <f t="shared" si="15"/>
        <v>0</v>
      </c>
      <c r="D225" s="531">
        <v>2149</v>
      </c>
      <c r="E225" s="518" t="str">
        <f>RIGHT('1500'!$AT$2,2)</f>
        <v>19</v>
      </c>
      <c r="F225" s="504" t="str">
        <f>'2149'!V22</f>
        <v>3I</v>
      </c>
      <c r="G225" s="490" t="str">
        <f>IF( '2149'!W22 = 0, "", '2149'!W22)</f>
        <v/>
      </c>
      <c r="H225" s="504" t="s">
        <v>2001</v>
      </c>
      <c r="I225" s="490" t="str">
        <f>IF( '2149'!Y22 = 0, "", '2149'!Y22)</f>
        <v/>
      </c>
      <c r="J225" s="504" t="s">
        <v>2028</v>
      </c>
      <c r="K225" s="490" t="str">
        <f>IF( '2149'!AA22 = 0, "", '2149'!AA22)</f>
        <v/>
      </c>
      <c r="L225" s="504" t="s">
        <v>2055</v>
      </c>
      <c r="M225" s="490" t="str">
        <f>IF( '2149'!AC22 = 0, "", '2149'!AC22)</f>
        <v/>
      </c>
      <c r="N225" s="504" t="s">
        <v>2079</v>
      </c>
      <c r="O225" s="504"/>
      <c r="P225" s="504"/>
      <c r="Q225" s="504"/>
      <c r="R225" s="504"/>
      <c r="S225" s="504"/>
      <c r="T225" s="504"/>
      <c r="U225" s="504"/>
      <c r="V225" s="504"/>
      <c r="W225" s="525">
        <f t="shared" si="16"/>
        <v>0</v>
      </c>
      <c r="X225" s="504"/>
      <c r="Y225" s="504"/>
    </row>
    <row r="226" spans="1:25" x14ac:dyDescent="0.2">
      <c r="A226" s="504">
        <v>21</v>
      </c>
      <c r="B226" s="532">
        <f t="shared" si="14"/>
        <v>0</v>
      </c>
      <c r="C226" s="533">
        <f t="shared" si="15"/>
        <v>0</v>
      </c>
      <c r="D226" s="531">
        <v>2149</v>
      </c>
      <c r="E226" s="518" t="str">
        <f>RIGHT('1500'!$AT$2,2)</f>
        <v>19</v>
      </c>
      <c r="F226" s="504" t="str">
        <f>'2149'!V23</f>
        <v>A5</v>
      </c>
      <c r="G226" s="490" t="str">
        <f>IF( '2149'!W23 = 0, "", '2149'!W23)</f>
        <v/>
      </c>
      <c r="H226" s="504" t="s">
        <v>2002</v>
      </c>
      <c r="I226" s="490" t="str">
        <f>IF( '2149'!Y23 = 0, "", '2149'!Y23)</f>
        <v/>
      </c>
      <c r="J226" s="504" t="s">
        <v>2029</v>
      </c>
      <c r="K226" s="490" t="str">
        <f>IF( '2149'!AA23 = 0, "", '2149'!AA23)</f>
        <v/>
      </c>
      <c r="L226" s="504" t="s">
        <v>2056</v>
      </c>
      <c r="M226" s="490" t="str">
        <f>IF( '2149'!AC23 = 0, "", '2149'!AC23)</f>
        <v/>
      </c>
      <c r="N226" s="504" t="s">
        <v>2080</v>
      </c>
      <c r="O226" s="504"/>
      <c r="P226" s="504"/>
      <c r="Q226" s="504"/>
      <c r="R226" s="504"/>
      <c r="S226" s="504"/>
      <c r="T226" s="504"/>
      <c r="U226" s="504"/>
      <c r="V226" s="504"/>
      <c r="W226" s="525">
        <f t="shared" si="16"/>
        <v>0</v>
      </c>
      <c r="X226" s="504"/>
      <c r="Y226" s="504"/>
    </row>
    <row r="227" spans="1:25" x14ac:dyDescent="0.2">
      <c r="A227" s="504">
        <v>21</v>
      </c>
      <c r="B227" s="532">
        <f t="shared" si="14"/>
        <v>0</v>
      </c>
      <c r="C227" s="533">
        <f t="shared" si="15"/>
        <v>0</v>
      </c>
      <c r="D227" s="531">
        <v>2149</v>
      </c>
      <c r="E227" s="518" t="str">
        <f>RIGHT('1500'!$AT$2,2)</f>
        <v>19</v>
      </c>
      <c r="F227" s="504" t="str">
        <f>'2149'!V24</f>
        <v>3R</v>
      </c>
      <c r="G227" s="490" t="str">
        <f>IF( '2149'!W24 = 0, "", '2149'!W24)</f>
        <v/>
      </c>
      <c r="H227" s="504" t="s">
        <v>2003</v>
      </c>
      <c r="I227" s="490" t="str">
        <f>IF( '2149'!Y24 = 0, "", '2149'!Y24)</f>
        <v/>
      </c>
      <c r="J227" s="504" t="s">
        <v>2030</v>
      </c>
      <c r="K227" s="490" t="str">
        <f>IF( '2149'!AA24 = 0, "", '2149'!AA24)</f>
        <v/>
      </c>
      <c r="L227" s="504" t="s">
        <v>2057</v>
      </c>
      <c r="M227" s="490" t="str">
        <f>IF( '2149'!AC24 = 0, "", '2149'!AC24)</f>
        <v/>
      </c>
      <c r="N227" s="504" t="s">
        <v>2081</v>
      </c>
      <c r="O227" s="504"/>
      <c r="P227" s="504"/>
      <c r="Q227" s="504"/>
      <c r="R227" s="504"/>
      <c r="S227" s="504"/>
      <c r="T227" s="504"/>
      <c r="U227" s="504"/>
      <c r="V227" s="504"/>
      <c r="W227" s="525">
        <f t="shared" si="16"/>
        <v>0</v>
      </c>
      <c r="X227" s="504"/>
      <c r="Y227" s="504"/>
    </row>
    <row r="228" spans="1:25" x14ac:dyDescent="0.2">
      <c r="A228" s="504">
        <v>21</v>
      </c>
      <c r="B228" s="532">
        <f t="shared" si="14"/>
        <v>0</v>
      </c>
      <c r="C228" s="533">
        <f t="shared" si="15"/>
        <v>0</v>
      </c>
      <c r="D228" s="531">
        <v>2149</v>
      </c>
      <c r="E228" s="518" t="str">
        <f>RIGHT('1500'!$AT$2,2)</f>
        <v>19</v>
      </c>
      <c r="F228" s="504" t="str">
        <f>'2149'!V25</f>
        <v>3V</v>
      </c>
      <c r="G228" s="490" t="str">
        <f>IF( '2149'!W25 = 0, "", '2149'!W25)</f>
        <v/>
      </c>
      <c r="H228" s="504" t="s">
        <v>2004</v>
      </c>
      <c r="I228" s="490" t="str">
        <f>IF( '2149'!Y25 = 0, "", '2149'!Y25)</f>
        <v/>
      </c>
      <c r="J228" s="504" t="s">
        <v>2031</v>
      </c>
      <c r="K228" s="490" t="str">
        <f>IF( '2149'!AA25 = 0, "", '2149'!AA25)</f>
        <v/>
      </c>
      <c r="L228" s="504" t="s">
        <v>2058</v>
      </c>
      <c r="M228" s="490" t="str">
        <f>IF( '2149'!AC25 = 0, "", '2149'!AC25)</f>
        <v/>
      </c>
      <c r="N228" s="504" t="s">
        <v>2082</v>
      </c>
      <c r="O228" s="504"/>
      <c r="P228" s="504"/>
      <c r="Q228" s="504"/>
      <c r="R228" s="504"/>
      <c r="S228" s="504"/>
      <c r="T228" s="504"/>
      <c r="U228" s="504"/>
      <c r="V228" s="504"/>
      <c r="W228" s="525">
        <f t="shared" si="16"/>
        <v>0</v>
      </c>
      <c r="X228" s="504"/>
      <c r="Y228" s="504"/>
    </row>
    <row r="229" spans="1:25" x14ac:dyDescent="0.2">
      <c r="A229" s="504">
        <v>21</v>
      </c>
      <c r="B229" s="532">
        <f t="shared" si="14"/>
        <v>0</v>
      </c>
      <c r="C229" s="533">
        <f t="shared" si="15"/>
        <v>0</v>
      </c>
      <c r="D229" s="531">
        <v>2149</v>
      </c>
      <c r="E229" s="518" t="str">
        <f>RIGHT('1500'!$AT$2,2)</f>
        <v>19</v>
      </c>
      <c r="F229" s="504" t="str">
        <f>'2149'!V26</f>
        <v>3Z</v>
      </c>
      <c r="G229" s="490" t="str">
        <f>IF( '2149'!W26 = 0, "", '2149'!W26)</f>
        <v/>
      </c>
      <c r="H229" s="504" t="s">
        <v>2005</v>
      </c>
      <c r="I229" s="490" t="str">
        <f>IF( '2149'!Y26 = 0, "", '2149'!Y26)</f>
        <v/>
      </c>
      <c r="J229" s="504" t="s">
        <v>2032</v>
      </c>
      <c r="K229" s="490" t="str">
        <f>IF( '2149'!AA26 = 0, "", '2149'!AA26)</f>
        <v/>
      </c>
      <c r="L229" s="504" t="s">
        <v>2059</v>
      </c>
      <c r="M229" s="490" t="str">
        <f>IF( '2149'!AC26 = 0, "", '2149'!AC26)</f>
        <v/>
      </c>
      <c r="N229" s="504" t="s">
        <v>2083</v>
      </c>
      <c r="O229" s="504"/>
      <c r="P229" s="504"/>
      <c r="Q229" s="504"/>
      <c r="R229" s="504"/>
      <c r="S229" s="504"/>
      <c r="T229" s="504"/>
      <c r="U229" s="504"/>
      <c r="V229" s="504"/>
      <c r="W229" s="525">
        <f t="shared" si="16"/>
        <v>0</v>
      </c>
      <c r="X229" s="504"/>
      <c r="Y229" s="504"/>
    </row>
    <row r="230" spans="1:25" x14ac:dyDescent="0.2">
      <c r="A230" s="504">
        <v>21</v>
      </c>
      <c r="B230" s="532">
        <f t="shared" si="14"/>
        <v>0</v>
      </c>
      <c r="C230" s="533">
        <f t="shared" si="15"/>
        <v>0</v>
      </c>
      <c r="D230" s="531">
        <v>2149</v>
      </c>
      <c r="E230" s="518" t="str">
        <f>RIGHT('1500'!$AT$2,2)</f>
        <v>19</v>
      </c>
      <c r="F230" s="504" t="str">
        <f>'2149'!V27</f>
        <v>4A</v>
      </c>
      <c r="G230" s="490" t="str">
        <f>IF( '2149'!W27 = 0, "", '2149'!W27)</f>
        <v/>
      </c>
      <c r="H230" s="504" t="s">
        <v>2006</v>
      </c>
      <c r="I230" s="490" t="str">
        <f>IF( '2149'!Y27 = 0, "", '2149'!Y27)</f>
        <v/>
      </c>
      <c r="J230" s="504" t="s">
        <v>2033</v>
      </c>
      <c r="K230" s="490" t="str">
        <f>IF( '2149'!AA27 = 0, "", '2149'!AA27)</f>
        <v/>
      </c>
      <c r="L230" s="504" t="s">
        <v>2060</v>
      </c>
      <c r="M230" s="490" t="str">
        <f>IF( '2149'!AC27 = 0, "", '2149'!AC27)</f>
        <v/>
      </c>
      <c r="N230" s="504" t="s">
        <v>2084</v>
      </c>
      <c r="O230" s="504"/>
      <c r="P230" s="504"/>
      <c r="Q230" s="504"/>
      <c r="R230" s="504"/>
      <c r="S230" s="504"/>
      <c r="T230" s="504"/>
      <c r="U230" s="504"/>
      <c r="V230" s="504"/>
      <c r="W230" s="525">
        <f t="shared" si="16"/>
        <v>0</v>
      </c>
      <c r="X230" s="504"/>
      <c r="Y230" s="504"/>
    </row>
    <row r="231" spans="1:25" x14ac:dyDescent="0.2">
      <c r="A231" s="504">
        <v>21</v>
      </c>
      <c r="B231" s="532">
        <f t="shared" si="14"/>
        <v>0</v>
      </c>
      <c r="C231" s="533">
        <f t="shared" si="15"/>
        <v>0</v>
      </c>
      <c r="D231" s="531">
        <v>2149</v>
      </c>
      <c r="E231" s="518" t="str">
        <f>RIGHT('1500'!$AT$2,2)</f>
        <v>19</v>
      </c>
      <c r="F231" s="504" t="str">
        <f>'2149'!V28</f>
        <v>4E</v>
      </c>
      <c r="G231" s="490" t="str">
        <f>IF( '2149'!W28 = 0, "", '2149'!W28)</f>
        <v/>
      </c>
      <c r="H231" s="504" t="s">
        <v>2007</v>
      </c>
      <c r="I231" s="490" t="str">
        <f>IF( '2149'!Y28 = 0, "", '2149'!Y28)</f>
        <v/>
      </c>
      <c r="J231" s="504" t="s">
        <v>2034</v>
      </c>
      <c r="K231" s="490" t="str">
        <f>IF( '2149'!AA28 = 0, "", '2149'!AA28)</f>
        <v/>
      </c>
      <c r="L231" s="504" t="s">
        <v>2061</v>
      </c>
      <c r="M231" s="490" t="str">
        <f>IF( '2149'!AC28 = 0, "", '2149'!AC28)</f>
        <v/>
      </c>
      <c r="N231" s="504" t="s">
        <v>2085</v>
      </c>
      <c r="O231" s="504"/>
      <c r="P231" s="504"/>
      <c r="Q231" s="504"/>
      <c r="R231" s="504"/>
      <c r="S231" s="504"/>
      <c r="T231" s="504"/>
      <c r="U231" s="504"/>
      <c r="V231" s="504"/>
      <c r="W231" s="525">
        <f t="shared" si="16"/>
        <v>0</v>
      </c>
      <c r="X231" s="504"/>
      <c r="Y231" s="504"/>
    </row>
    <row r="232" spans="1:25" x14ac:dyDescent="0.2">
      <c r="A232" s="504">
        <v>21</v>
      </c>
      <c r="B232" s="532">
        <f t="shared" si="14"/>
        <v>0</v>
      </c>
      <c r="C232" s="533">
        <f t="shared" si="15"/>
        <v>0</v>
      </c>
      <c r="D232" s="531">
        <v>2149</v>
      </c>
      <c r="E232" s="518" t="str">
        <f>RIGHT('1500'!$AT$2,2)</f>
        <v>19</v>
      </c>
      <c r="F232" s="504" t="str">
        <f>'2149'!V29</f>
        <v>4I</v>
      </c>
      <c r="G232" s="490" t="str">
        <f>IF( '2149'!W29 = 0, "", '2149'!W29)</f>
        <v/>
      </c>
      <c r="H232" s="504" t="s">
        <v>2008</v>
      </c>
      <c r="I232" s="490" t="str">
        <f>IF( '2149'!Y29 = 0, "", '2149'!Y29)</f>
        <v/>
      </c>
      <c r="J232" s="504" t="s">
        <v>2035</v>
      </c>
      <c r="K232" s="490" t="str">
        <f>IF( '2149'!AA29 = 0, "", '2149'!AA29)</f>
        <v/>
      </c>
      <c r="L232" s="504" t="s">
        <v>2062</v>
      </c>
      <c r="M232" s="490" t="str">
        <f>IF( '2149'!AC29 = 0, "", '2149'!AC29)</f>
        <v/>
      </c>
      <c r="N232" s="504" t="s">
        <v>2086</v>
      </c>
      <c r="O232" s="504"/>
      <c r="P232" s="504"/>
      <c r="Q232" s="504"/>
      <c r="R232" s="504"/>
      <c r="S232" s="504"/>
      <c r="T232" s="504"/>
      <c r="U232" s="504"/>
      <c r="V232" s="504"/>
      <c r="W232" s="525">
        <f t="shared" si="16"/>
        <v>0</v>
      </c>
      <c r="X232" s="504"/>
      <c r="Y232" s="504"/>
    </row>
    <row r="233" spans="1:25" x14ac:dyDescent="0.2">
      <c r="A233" s="504">
        <v>21</v>
      </c>
      <c r="B233" s="532">
        <f t="shared" si="14"/>
        <v>0</v>
      </c>
      <c r="C233" s="533">
        <f t="shared" si="15"/>
        <v>0</v>
      </c>
      <c r="D233" s="531">
        <v>2149</v>
      </c>
      <c r="E233" s="518" t="str">
        <f>RIGHT('1500'!$AT$2,2)</f>
        <v>19</v>
      </c>
      <c r="F233" s="504" t="str">
        <f>'2149'!V30</f>
        <v>4M</v>
      </c>
      <c r="G233" s="490" t="str">
        <f>IF( '2149'!W30 = 0, "", '2149'!W30)</f>
        <v/>
      </c>
      <c r="H233" s="504" t="s">
        <v>2009</v>
      </c>
      <c r="I233" s="490" t="str">
        <f>IF( '2149'!Y30 = 0, "", '2149'!Y30)</f>
        <v/>
      </c>
      <c r="J233" s="504" t="s">
        <v>2036</v>
      </c>
      <c r="K233" s="490" t="str">
        <f>IF( '2149'!AA30 = 0, "", '2149'!AA30)</f>
        <v/>
      </c>
      <c r="L233" s="504" t="s">
        <v>2063</v>
      </c>
      <c r="M233" s="490" t="str">
        <f>IF( '2149'!AC30 = 0, "", '2149'!AC30)</f>
        <v/>
      </c>
      <c r="N233" s="504" t="s">
        <v>2087</v>
      </c>
      <c r="O233" s="504"/>
      <c r="P233" s="504"/>
      <c r="Q233" s="504"/>
      <c r="R233" s="504"/>
      <c r="S233" s="504"/>
      <c r="T233" s="504"/>
      <c r="U233" s="504"/>
      <c r="V233" s="504"/>
      <c r="W233" s="525">
        <f t="shared" si="16"/>
        <v>0</v>
      </c>
      <c r="X233" s="504"/>
      <c r="Y233" s="504"/>
    </row>
    <row r="234" spans="1:25" x14ac:dyDescent="0.2">
      <c r="A234" s="504">
        <v>21</v>
      </c>
      <c r="B234" s="532">
        <f t="shared" si="14"/>
        <v>0</v>
      </c>
      <c r="C234" s="533">
        <f t="shared" si="15"/>
        <v>0</v>
      </c>
      <c r="D234" s="531">
        <v>2149</v>
      </c>
      <c r="E234" s="518" t="str">
        <f>RIGHT('1500'!$AT$2,2)</f>
        <v>19</v>
      </c>
      <c r="F234" s="504" t="str">
        <f>'2149'!V31</f>
        <v>4R</v>
      </c>
      <c r="G234" s="490" t="str">
        <f>IF( '2149'!W31 = 0, "", '2149'!W31)</f>
        <v/>
      </c>
      <c r="H234" s="504" t="s">
        <v>2010</v>
      </c>
      <c r="I234" s="490" t="str">
        <f>IF( '2149'!Y31 = 0, "", '2149'!Y31)</f>
        <v/>
      </c>
      <c r="J234" s="504" t="s">
        <v>2037</v>
      </c>
      <c r="K234" s="490" t="str">
        <f>IF( '2149'!AA31 = 0, "", '2149'!AA31)</f>
        <v/>
      </c>
      <c r="L234" s="504" t="s">
        <v>2064</v>
      </c>
      <c r="M234" s="490" t="str">
        <f>IF( '2149'!AC31 = 0, "", '2149'!AC31)</f>
        <v/>
      </c>
      <c r="N234" s="504" t="s">
        <v>2088</v>
      </c>
      <c r="O234" s="504"/>
      <c r="P234" s="504"/>
      <c r="Q234" s="504"/>
      <c r="R234" s="504"/>
      <c r="S234" s="504"/>
      <c r="T234" s="504"/>
      <c r="U234" s="504"/>
      <c r="V234" s="504"/>
      <c r="W234" s="525">
        <f t="shared" si="16"/>
        <v>0</v>
      </c>
      <c r="X234" s="504"/>
      <c r="Y234" s="504"/>
    </row>
    <row r="235" spans="1:25" x14ac:dyDescent="0.2">
      <c r="A235" s="504">
        <v>21</v>
      </c>
      <c r="B235" s="532">
        <f t="shared" si="14"/>
        <v>0</v>
      </c>
      <c r="C235" s="533">
        <f t="shared" si="15"/>
        <v>0</v>
      </c>
      <c r="D235" s="531">
        <v>2149</v>
      </c>
      <c r="E235" s="518" t="str">
        <f>RIGHT('1500'!$AT$2,2)</f>
        <v>19</v>
      </c>
      <c r="F235" s="504" t="str">
        <f>'2149'!V32</f>
        <v>4V</v>
      </c>
      <c r="G235" s="490" t="str">
        <f>IF( '2149'!W32 = 0, "", '2149'!W32)</f>
        <v/>
      </c>
      <c r="H235" s="504" t="s">
        <v>2011</v>
      </c>
      <c r="I235" s="490" t="str">
        <f>IF( '2149'!Y32 = 0, "", '2149'!Y32)</f>
        <v/>
      </c>
      <c r="J235" s="504" t="s">
        <v>2038</v>
      </c>
      <c r="K235" s="490" t="str">
        <f>IF( '2149'!AA32 = 0, "", '2149'!AA32)</f>
        <v/>
      </c>
      <c r="L235" s="504" t="s">
        <v>2065</v>
      </c>
      <c r="M235" s="490" t="str">
        <f>IF( '2149'!AC32 = 0, "", '2149'!AC32)</f>
        <v/>
      </c>
      <c r="N235" s="504" t="s">
        <v>2089</v>
      </c>
      <c r="O235" s="504"/>
      <c r="P235" s="504"/>
      <c r="Q235" s="504"/>
      <c r="R235" s="504"/>
      <c r="S235" s="504"/>
      <c r="T235" s="504"/>
      <c r="U235" s="504"/>
      <c r="V235" s="504"/>
      <c r="W235" s="525">
        <f t="shared" si="16"/>
        <v>0</v>
      </c>
      <c r="X235" s="504"/>
      <c r="Y235" s="504"/>
    </row>
    <row r="236" spans="1:25" x14ac:dyDescent="0.2">
      <c r="A236" s="504">
        <v>21</v>
      </c>
      <c r="B236" s="532">
        <f t="shared" si="14"/>
        <v>0</v>
      </c>
      <c r="C236" s="533">
        <f t="shared" si="15"/>
        <v>0</v>
      </c>
      <c r="D236" s="531">
        <v>2149</v>
      </c>
      <c r="E236" s="518" t="str">
        <f>RIGHT('1500'!$AT$2,2)</f>
        <v>19</v>
      </c>
      <c r="F236" s="504" t="str">
        <f>'2149'!V33</f>
        <v>4Z</v>
      </c>
      <c r="G236" s="490" t="str">
        <f>IF( '2149'!W33 = 0, "", '2149'!W33)</f>
        <v/>
      </c>
      <c r="H236" s="504" t="s">
        <v>2012</v>
      </c>
      <c r="I236" s="490" t="str">
        <f>IF( '2149'!Y33 = 0, "", '2149'!Y33)</f>
        <v/>
      </c>
      <c r="J236" s="504" t="s">
        <v>2039</v>
      </c>
      <c r="K236" s="490" t="str">
        <f>IF( '2149'!AA33 = 0, "", '2149'!AA33)</f>
        <v/>
      </c>
      <c r="L236" s="504" t="s">
        <v>2066</v>
      </c>
      <c r="M236" s="490" t="str">
        <f>IF( '2149'!AC33 = 0, "", '2149'!AC33)</f>
        <v/>
      </c>
      <c r="N236" s="504" t="s">
        <v>2090</v>
      </c>
      <c r="O236" s="504"/>
      <c r="P236" s="504"/>
      <c r="Q236" s="504"/>
      <c r="R236" s="504"/>
      <c r="S236" s="504"/>
      <c r="T236" s="504"/>
      <c r="U236" s="504"/>
      <c r="V236" s="504"/>
      <c r="W236" s="525">
        <f t="shared" si="16"/>
        <v>0</v>
      </c>
      <c r="X236" s="504"/>
      <c r="Y236" s="504"/>
    </row>
    <row r="237" spans="1:25" x14ac:dyDescent="0.2">
      <c r="A237" s="504">
        <v>21</v>
      </c>
      <c r="B237" s="532">
        <f t="shared" si="14"/>
        <v>0</v>
      </c>
      <c r="C237" s="533">
        <f t="shared" si="15"/>
        <v>0</v>
      </c>
      <c r="D237" s="531">
        <v>2149</v>
      </c>
      <c r="E237" s="518" t="str">
        <f>RIGHT('1500'!$AT$2,2)</f>
        <v>19</v>
      </c>
      <c r="F237" s="504" t="str">
        <f>'2149'!V34</f>
        <v>5A</v>
      </c>
      <c r="G237" s="490" t="str">
        <f>IF( '2149'!W34 = 0, "", '2149'!W34)</f>
        <v/>
      </c>
      <c r="H237" s="504" t="s">
        <v>2013</v>
      </c>
      <c r="I237" s="490" t="str">
        <f>IF( '2149'!Y34 = 0, "", '2149'!Y34)</f>
        <v/>
      </c>
      <c r="J237" s="504" t="s">
        <v>2040</v>
      </c>
      <c r="K237" s="490" t="str">
        <f>IF( '2149'!AA34 = 0, "", '2149'!AA34)</f>
        <v/>
      </c>
      <c r="L237" s="504" t="s">
        <v>2067</v>
      </c>
      <c r="M237" s="490" t="str">
        <f>IF( '2149'!AC34 = 0, "", '2149'!AC34)</f>
        <v/>
      </c>
      <c r="N237" s="504" t="s">
        <v>2091</v>
      </c>
      <c r="O237" s="504"/>
      <c r="P237" s="504"/>
      <c r="Q237" s="504"/>
      <c r="R237" s="504"/>
      <c r="S237" s="504"/>
      <c r="T237" s="504"/>
      <c r="U237" s="504"/>
      <c r="V237" s="504"/>
      <c r="W237" s="525">
        <f t="shared" si="16"/>
        <v>0</v>
      </c>
      <c r="X237" s="504"/>
      <c r="Y237" s="504"/>
    </row>
    <row r="238" spans="1:25" x14ac:dyDescent="0.2">
      <c r="A238" s="504">
        <v>21</v>
      </c>
      <c r="B238" s="532">
        <f t="shared" si="14"/>
        <v>0</v>
      </c>
      <c r="C238" s="533">
        <f t="shared" si="15"/>
        <v>0</v>
      </c>
      <c r="D238" s="531">
        <v>2149</v>
      </c>
      <c r="E238" s="518" t="str">
        <f>RIGHT('1500'!$AT$2,2)</f>
        <v>19</v>
      </c>
      <c r="F238" s="504" t="str">
        <f>'2149'!X35</f>
        <v>5B</v>
      </c>
      <c r="G238" s="490" t="str">
        <f>IF( '2149'!Y35 = 0, "", '2149'!Y35)</f>
        <v/>
      </c>
      <c r="H238" s="504" t="s">
        <v>2014</v>
      </c>
      <c r="I238" s="490" t="str">
        <f>IF( '2149'!AA35 = 0, "", '2149'!AA35)</f>
        <v/>
      </c>
      <c r="J238" s="504" t="s">
        <v>2041</v>
      </c>
      <c r="K238" s="458"/>
      <c r="L238" s="504"/>
      <c r="M238" s="458"/>
      <c r="N238" s="504"/>
      <c r="O238" s="504"/>
      <c r="P238" s="504"/>
      <c r="Q238" s="504"/>
      <c r="R238" s="504"/>
      <c r="S238" s="504"/>
      <c r="T238" s="504"/>
      <c r="U238" s="504"/>
      <c r="V238" s="504"/>
      <c r="W238" s="525">
        <f t="shared" si="16"/>
        <v>0</v>
      </c>
      <c r="X238" s="504"/>
      <c r="Y238" s="504"/>
    </row>
    <row r="239" spans="1:25" x14ac:dyDescent="0.2">
      <c r="A239" s="504">
        <v>21</v>
      </c>
      <c r="B239" s="532">
        <f t="shared" si="14"/>
        <v>0</v>
      </c>
      <c r="C239" s="533">
        <f t="shared" si="15"/>
        <v>0</v>
      </c>
      <c r="D239" s="531">
        <v>2149</v>
      </c>
      <c r="E239" s="518" t="str">
        <f>RIGHT('1500'!$AT$2,2)</f>
        <v>19</v>
      </c>
      <c r="F239" s="504" t="str">
        <f>'2149'!X36</f>
        <v>5D</v>
      </c>
      <c r="G239" s="490" t="str">
        <f>IF( '2149'!Y36 = 0, "", '2149'!Y36)</f>
        <v/>
      </c>
      <c r="H239" s="504" t="s">
        <v>2015</v>
      </c>
      <c r="I239" s="490" t="str">
        <f>IF( '2149'!AA36 = 0, "", '2149'!AA36)</f>
        <v/>
      </c>
      <c r="J239" s="504" t="s">
        <v>2042</v>
      </c>
      <c r="K239" s="458"/>
      <c r="L239" s="504"/>
      <c r="M239" s="458"/>
      <c r="N239" s="504"/>
      <c r="O239" s="504"/>
      <c r="P239" s="504"/>
      <c r="Q239" s="504"/>
      <c r="R239" s="504"/>
      <c r="S239" s="504"/>
      <c r="T239" s="504"/>
      <c r="U239" s="504"/>
      <c r="V239" s="504"/>
      <c r="W239" s="525">
        <f t="shared" si="16"/>
        <v>0</v>
      </c>
      <c r="X239" s="504"/>
      <c r="Y239" s="504"/>
    </row>
    <row r="240" spans="1:25" x14ac:dyDescent="0.2">
      <c r="A240" s="504">
        <v>21</v>
      </c>
      <c r="B240" s="532">
        <f t="shared" si="14"/>
        <v>0</v>
      </c>
      <c r="C240" s="533">
        <f t="shared" si="15"/>
        <v>0</v>
      </c>
      <c r="D240" s="531">
        <v>2149</v>
      </c>
      <c r="E240" s="518" t="str">
        <f>RIGHT('1500'!$AT$2,2)</f>
        <v>19</v>
      </c>
      <c r="F240" s="504" t="str">
        <f>'2149'!X37</f>
        <v>5F</v>
      </c>
      <c r="G240" s="490" t="str">
        <f>IF( '2149'!Y37 = 0, "", '2149'!Y37)</f>
        <v/>
      </c>
      <c r="H240" s="504" t="s">
        <v>2016</v>
      </c>
      <c r="I240" s="490" t="str">
        <f>IF( '2149'!AA37 = 0, "", '2149'!AA37)</f>
        <v/>
      </c>
      <c r="J240" s="504" t="s">
        <v>2043</v>
      </c>
      <c r="K240" s="458"/>
      <c r="L240" s="504"/>
      <c r="M240" s="458"/>
      <c r="N240" s="504"/>
      <c r="O240" s="504"/>
      <c r="P240" s="504"/>
      <c r="Q240" s="504"/>
      <c r="R240" s="504"/>
      <c r="S240" s="504"/>
      <c r="T240" s="504"/>
      <c r="U240" s="504"/>
      <c r="V240" s="504"/>
      <c r="W240" s="525">
        <f t="shared" si="16"/>
        <v>0</v>
      </c>
      <c r="X240" s="504"/>
      <c r="Y240" s="504"/>
    </row>
    <row r="241" spans="1:25" x14ac:dyDescent="0.2">
      <c r="A241" s="486"/>
      <c r="B241" s="541">
        <f t="shared" si="14"/>
        <v>0</v>
      </c>
      <c r="C241" s="542">
        <f t="shared" si="15"/>
        <v>0</v>
      </c>
      <c r="D241" s="543" t="s">
        <v>2858</v>
      </c>
      <c r="E241" s="485" t="str">
        <f>RIGHT('1500'!$AT$2,2)</f>
        <v>19</v>
      </c>
      <c r="F241" s="486" t="s">
        <v>576</v>
      </c>
      <c r="G241" s="499"/>
      <c r="H241" s="486"/>
      <c r="I241" s="498" t="str">
        <f>IF( OR(OGBA03!AD13 = 0,OGBA03!AD13 ="Taux 1 ?"), "", IF(OGBA03!AD13&lt;1,OGBA03!AD13*100,OGBA03!AD13))</f>
        <v/>
      </c>
      <c r="J241" s="486" t="s">
        <v>2838</v>
      </c>
      <c r="K241" s="498" t="str">
        <f>IF( OR(OGBA03!AI13 = 0,OGBA03!AI13 ="Taux 2 ?"), "", IF(OGBA03!AI13&lt;1,OGBA03!AI13*100,OGBA03!AI13))</f>
        <v/>
      </c>
      <c r="L241" s="486" t="s">
        <v>2844</v>
      </c>
      <c r="M241" s="498" t="str">
        <f>IF( OR(OGBA03!AN13 = 0,OGBA03!AN13 = "Taux 3 ?"), "",IF(OGBA03!AN13&lt;1,OGBA03!AN13*100,OGBA03!AN13))</f>
        <v/>
      </c>
      <c r="N241" s="486" t="s">
        <v>2845</v>
      </c>
      <c r="O241" s="498" t="str">
        <f>IF( OR(OGBA03!AS13 = 0,OGBA03!AS13 ="Autres Taux 1 ?"), "", IF(OGBA03!AS13&lt;1,OGBA03!AS13*100,OGBA03!AS13))</f>
        <v/>
      </c>
      <c r="P241" s="486" t="s">
        <v>2741</v>
      </c>
      <c r="Q241" s="498" t="str">
        <f>IF( OR(OGBA03!AX13 = 0,OGBA03!AX13 ="Autres Taux 2 ?"), "", IF(OGBA03!AX13&lt;1,OGBA03!AX13*100,OGBA03!AX13))</f>
        <v/>
      </c>
      <c r="R241" s="486" t="s">
        <v>2846</v>
      </c>
      <c r="S241" s="486"/>
      <c r="T241" s="486"/>
      <c r="U241" s="486"/>
      <c r="V241" s="486"/>
      <c r="W241" s="486"/>
      <c r="X241" s="486"/>
      <c r="Y241" s="486"/>
    </row>
    <row r="242" spans="1:25" x14ac:dyDescent="0.2">
      <c r="A242" s="477">
        <v>21</v>
      </c>
      <c r="B242" s="478">
        <f t="shared" si="14"/>
        <v>0</v>
      </c>
      <c r="C242" s="479">
        <f t="shared" si="15"/>
        <v>0</v>
      </c>
      <c r="D242" s="457" t="s">
        <v>2858</v>
      </c>
      <c r="E242" s="474" t="str">
        <f>RIGHT('1500'!$AT$2,2)</f>
        <v>19</v>
      </c>
      <c r="F242" s="477" t="s">
        <v>992</v>
      </c>
      <c r="G242" s="490" t="str">
        <f>IF( OGBA03!Y14 = 0, "", OGBA03!Y14)</f>
        <v/>
      </c>
      <c r="H242" s="512" t="s">
        <v>2454</v>
      </c>
      <c r="I242" s="490" t="str">
        <f>IF( OGBA03!AD14 = 0, "", OGBA03!AD14)</f>
        <v/>
      </c>
      <c r="J242" s="512" t="s">
        <v>2506</v>
      </c>
      <c r="K242" s="490" t="str">
        <f>IF( OGBA03!AI14 = 0, "", OGBA03!AI14)</f>
        <v/>
      </c>
      <c r="L242" s="512" t="s">
        <v>2553</v>
      </c>
      <c r="M242" s="490" t="str">
        <f>IF( OGBA03!AN14 = 0, "", OGBA03!AN14)</f>
        <v/>
      </c>
      <c r="N242" s="512" t="s">
        <v>2596</v>
      </c>
      <c r="O242" s="490" t="str">
        <f>IF( OGBA03!AS14 = 0, "", OGBA03!AS14)</f>
        <v/>
      </c>
      <c r="P242" s="512" t="s">
        <v>2639</v>
      </c>
      <c r="Q242" s="490" t="str">
        <f>IF( OGBA03!AX14 = 0, "", OGBA03!AX14)</f>
        <v/>
      </c>
      <c r="R242" s="512" t="s">
        <v>2679</v>
      </c>
      <c r="S242" s="490" t="str">
        <f>IF( OGBA03!BC14 = 0, "", OGBA03!BC14)</f>
        <v/>
      </c>
      <c r="T242" s="508" t="s">
        <v>2725</v>
      </c>
      <c r="U242" s="504"/>
      <c r="V242" s="504"/>
      <c r="W242" s="525">
        <f t="shared" ref="W242:W249" si="17">SUM(G242:U242)</f>
        <v>0</v>
      </c>
      <c r="X242" s="477" t="str">
        <f>IF( OGBA03!I14 = 0, "", OGBA03!I14)</f>
        <v/>
      </c>
      <c r="Y242" s="504"/>
    </row>
    <row r="243" spans="1:25" x14ac:dyDescent="0.2">
      <c r="A243" s="477">
        <v>21</v>
      </c>
      <c r="B243" s="478">
        <f t="shared" si="14"/>
        <v>0</v>
      </c>
      <c r="C243" s="479">
        <f t="shared" si="15"/>
        <v>0</v>
      </c>
      <c r="D243" s="457" t="s">
        <v>2858</v>
      </c>
      <c r="E243" s="474" t="str">
        <f>RIGHT('1500'!$AT$2,2)</f>
        <v>19</v>
      </c>
      <c r="F243" s="477" t="s">
        <v>992</v>
      </c>
      <c r="G243" s="490" t="str">
        <f>IF( OGBA03!Y15 = 0, "", OGBA03!Y15)</f>
        <v/>
      </c>
      <c r="H243" s="512" t="s">
        <v>2455</v>
      </c>
      <c r="I243" s="490" t="str">
        <f>IF( OGBA03!AD15 = 0, "", OGBA03!AD15)</f>
        <v/>
      </c>
      <c r="J243" s="512" t="s">
        <v>2507</v>
      </c>
      <c r="K243" s="490" t="str">
        <f>IF( OGBA03!AI15 = 0, "", OGBA03!AI15)</f>
        <v/>
      </c>
      <c r="L243" s="512" t="s">
        <v>2554</v>
      </c>
      <c r="M243" s="490" t="str">
        <f>IF( OGBA03!AN15 = 0, "", OGBA03!AN15)</f>
        <v/>
      </c>
      <c r="N243" s="512" t="s">
        <v>2597</v>
      </c>
      <c r="O243" s="490" t="str">
        <f>IF( OGBA03!AS15 = 0, "", OGBA03!AS15)</f>
        <v/>
      </c>
      <c r="P243" s="512" t="s">
        <v>2640</v>
      </c>
      <c r="Q243" s="490" t="str">
        <f>IF( OGBA03!AX15 = 0, "", OGBA03!AX15)</f>
        <v/>
      </c>
      <c r="R243" s="512" t="s">
        <v>2680</v>
      </c>
      <c r="S243" s="490" t="str">
        <f>IF( OGBA03!BC15 = 0, "", OGBA03!BC15)</f>
        <v/>
      </c>
      <c r="T243" s="508" t="s">
        <v>2726</v>
      </c>
      <c r="U243" s="504"/>
      <c r="V243" s="504"/>
      <c r="W243" s="525">
        <f t="shared" si="17"/>
        <v>0</v>
      </c>
      <c r="X243" s="477" t="str">
        <f>IF( OGBA03!I15 = 0, "", OGBA03!I15)</f>
        <v/>
      </c>
      <c r="Y243" s="504"/>
    </row>
    <row r="244" spans="1:25" x14ac:dyDescent="0.2">
      <c r="A244" s="477">
        <v>21</v>
      </c>
      <c r="B244" s="478">
        <f t="shared" si="14"/>
        <v>0</v>
      </c>
      <c r="C244" s="479">
        <f t="shared" si="15"/>
        <v>0</v>
      </c>
      <c r="D244" s="457" t="s">
        <v>2858</v>
      </c>
      <c r="E244" s="474" t="str">
        <f>RIGHT('1500'!$AT$2,2)</f>
        <v>19</v>
      </c>
      <c r="F244" s="477" t="s">
        <v>992</v>
      </c>
      <c r="G244" s="490" t="str">
        <f>IF( OGBA03!Y16 = 0, "", OGBA03!Y16)</f>
        <v/>
      </c>
      <c r="H244" s="512" t="s">
        <v>2456</v>
      </c>
      <c r="I244" s="490" t="str">
        <f>IF( OGBA03!AD16 = 0, "", OGBA03!AD16)</f>
        <v/>
      </c>
      <c r="J244" s="512" t="s">
        <v>2508</v>
      </c>
      <c r="K244" s="490" t="str">
        <f>IF( OGBA03!AI16 = 0, "", OGBA03!AI16)</f>
        <v/>
      </c>
      <c r="L244" s="512" t="s">
        <v>2555</v>
      </c>
      <c r="M244" s="490" t="str">
        <f>IF( OGBA03!AN16 = 0, "", OGBA03!AN16)</f>
        <v/>
      </c>
      <c r="N244" s="512" t="s">
        <v>2598</v>
      </c>
      <c r="O244" s="490" t="str">
        <f>IF( OGBA03!AS16 = 0, "", OGBA03!AS16)</f>
        <v/>
      </c>
      <c r="P244" s="512" t="s">
        <v>2641</v>
      </c>
      <c r="Q244" s="490" t="str">
        <f>IF( OGBA03!AX16 = 0, "", OGBA03!AX16)</f>
        <v/>
      </c>
      <c r="R244" s="512" t="s">
        <v>2681</v>
      </c>
      <c r="S244" s="490" t="str">
        <f>IF( OGBA03!BC16 = 0, "", OGBA03!BC16)</f>
        <v/>
      </c>
      <c r="T244" s="508" t="s">
        <v>2727</v>
      </c>
      <c r="U244" s="504"/>
      <c r="V244" s="504"/>
      <c r="W244" s="525">
        <f t="shared" si="17"/>
        <v>0</v>
      </c>
      <c r="X244" s="477" t="str">
        <f>IF( OGBA03!I16 = 0, "", OGBA03!I16)</f>
        <v/>
      </c>
      <c r="Y244" s="504"/>
    </row>
    <row r="245" spans="1:25" x14ac:dyDescent="0.2">
      <c r="A245" s="477">
        <v>21</v>
      </c>
      <c r="B245" s="478">
        <f t="shared" si="14"/>
        <v>0</v>
      </c>
      <c r="C245" s="479">
        <f t="shared" si="15"/>
        <v>0</v>
      </c>
      <c r="D245" s="457" t="s">
        <v>2858</v>
      </c>
      <c r="E245" s="474" t="str">
        <f>RIGHT('1500'!$AT$2,2)</f>
        <v>19</v>
      </c>
      <c r="F245" s="477" t="s">
        <v>992</v>
      </c>
      <c r="G245" s="490" t="str">
        <f>IF( OGBA03!Y17 = 0, "", OGBA03!Y17)</f>
        <v/>
      </c>
      <c r="H245" s="512" t="s">
        <v>2457</v>
      </c>
      <c r="I245" s="490" t="str">
        <f>IF( OGBA03!AD17 = 0, "", OGBA03!AD17)</f>
        <v/>
      </c>
      <c r="J245" s="512" t="s">
        <v>2509</v>
      </c>
      <c r="K245" s="490" t="str">
        <f>IF( OGBA03!AI17 = 0, "", OGBA03!AI17)</f>
        <v/>
      </c>
      <c r="L245" s="512" t="s">
        <v>2556</v>
      </c>
      <c r="M245" s="490" t="str">
        <f>IF( OGBA03!AN17 = 0, "", OGBA03!AN17)</f>
        <v/>
      </c>
      <c r="N245" s="512" t="s">
        <v>2599</v>
      </c>
      <c r="O245" s="490" t="str">
        <f>IF( OGBA03!AS17 = 0, "", OGBA03!AS17)</f>
        <v/>
      </c>
      <c r="P245" s="512" t="s">
        <v>2642</v>
      </c>
      <c r="Q245" s="490" t="str">
        <f>IF( OGBA03!AX17 = 0, "", OGBA03!AX17)</f>
        <v/>
      </c>
      <c r="R245" s="512" t="s">
        <v>2682</v>
      </c>
      <c r="S245" s="490" t="str">
        <f>IF( OGBA03!BC17 = 0, "", OGBA03!BC17)</f>
        <v/>
      </c>
      <c r="T245" s="508" t="s">
        <v>2728</v>
      </c>
      <c r="U245" s="504"/>
      <c r="V245" s="504"/>
      <c r="W245" s="525">
        <f t="shared" si="17"/>
        <v>0</v>
      </c>
      <c r="X245" s="477" t="str">
        <f>IF( OGBA03!I17 = 0, "", OGBA03!I17)</f>
        <v/>
      </c>
      <c r="Y245" s="504"/>
    </row>
    <row r="246" spans="1:25" x14ac:dyDescent="0.2">
      <c r="A246" s="477">
        <v>21</v>
      </c>
      <c r="B246" s="478">
        <f t="shared" si="14"/>
        <v>0</v>
      </c>
      <c r="C246" s="479">
        <f t="shared" si="15"/>
        <v>0</v>
      </c>
      <c r="D246" s="457" t="s">
        <v>2858</v>
      </c>
      <c r="E246" s="474" t="str">
        <f>RIGHT('1500'!$AT$2,2)</f>
        <v>19</v>
      </c>
      <c r="F246" s="477" t="s">
        <v>992</v>
      </c>
      <c r="G246" s="490" t="str">
        <f>IF( OGBA03!Y18 = 0, "", OGBA03!Y18)</f>
        <v/>
      </c>
      <c r="H246" s="512" t="s">
        <v>2458</v>
      </c>
      <c r="I246" s="490" t="str">
        <f>IF( OGBA03!AD18 = 0, "", OGBA03!AD18)</f>
        <v/>
      </c>
      <c r="J246" s="512" t="s">
        <v>2510</v>
      </c>
      <c r="K246" s="490" t="str">
        <f>IF( OGBA03!AI18 = 0, "", OGBA03!AI18)</f>
        <v/>
      </c>
      <c r="L246" s="512" t="s">
        <v>2557</v>
      </c>
      <c r="M246" s="490" t="str">
        <f>IF( OGBA03!AN18 = 0, "", OGBA03!AN18)</f>
        <v/>
      </c>
      <c r="N246" s="512" t="s">
        <v>2600</v>
      </c>
      <c r="O246" s="490" t="str">
        <f>IF( OGBA03!AS18 = 0, "", OGBA03!AS18)</f>
        <v/>
      </c>
      <c r="P246" s="512" t="s">
        <v>2643</v>
      </c>
      <c r="Q246" s="490" t="str">
        <f>IF( OGBA03!AX18 = 0, "", OGBA03!AX18)</f>
        <v/>
      </c>
      <c r="R246" s="512" t="s">
        <v>2683</v>
      </c>
      <c r="S246" s="490" t="str">
        <f>IF( OGBA03!BC18 = 0, "", OGBA03!BC18)</f>
        <v/>
      </c>
      <c r="T246" s="508" t="s">
        <v>2729</v>
      </c>
      <c r="U246" s="504"/>
      <c r="V246" s="504"/>
      <c r="W246" s="525">
        <f t="shared" si="17"/>
        <v>0</v>
      </c>
      <c r="X246" s="477" t="str">
        <f>IF( OGBA03!I18 = 0, "", OGBA03!I18)</f>
        <v/>
      </c>
      <c r="Y246" s="504"/>
    </row>
    <row r="247" spans="1:25" x14ac:dyDescent="0.2">
      <c r="A247" s="477">
        <v>21</v>
      </c>
      <c r="B247" s="478">
        <f t="shared" si="14"/>
        <v>0</v>
      </c>
      <c r="C247" s="479">
        <f t="shared" si="15"/>
        <v>0</v>
      </c>
      <c r="D247" s="457" t="s">
        <v>2858</v>
      </c>
      <c r="E247" s="474" t="str">
        <f>RIGHT('1500'!$AT$2,2)</f>
        <v>19</v>
      </c>
      <c r="F247" s="477" t="s">
        <v>992</v>
      </c>
      <c r="G247" s="490" t="str">
        <f>IF( OGBA03!Y19 = 0, "", OGBA03!Y19)</f>
        <v/>
      </c>
      <c r="H247" s="512" t="s">
        <v>2459</v>
      </c>
      <c r="I247" s="490" t="str">
        <f>IF( OGBA03!AD19 = 0, "", OGBA03!AD19)</f>
        <v/>
      </c>
      <c r="J247" s="512" t="s">
        <v>2511</v>
      </c>
      <c r="K247" s="490" t="str">
        <f>IF( OGBA03!AI19 = 0, "", OGBA03!AI19)</f>
        <v/>
      </c>
      <c r="L247" s="512" t="s">
        <v>2558</v>
      </c>
      <c r="M247" s="490" t="str">
        <f>IF( OGBA03!AN19 = 0, "", OGBA03!AN19)</f>
        <v/>
      </c>
      <c r="N247" s="512" t="s">
        <v>2601</v>
      </c>
      <c r="O247" s="490" t="str">
        <f>IF( OGBA03!AS19 = 0, "", OGBA03!AS19)</f>
        <v/>
      </c>
      <c r="P247" s="512" t="s">
        <v>2644</v>
      </c>
      <c r="Q247" s="490" t="str">
        <f>IF( OGBA03!AX19 = 0, "", OGBA03!AX19)</f>
        <v/>
      </c>
      <c r="R247" s="512" t="s">
        <v>2684</v>
      </c>
      <c r="S247" s="490" t="str">
        <f>IF( OGBA03!BC19 = 0, "", OGBA03!BC19)</f>
        <v/>
      </c>
      <c r="T247" s="508" t="s">
        <v>2730</v>
      </c>
      <c r="U247" s="504"/>
      <c r="V247" s="504"/>
      <c r="W247" s="525">
        <f t="shared" si="17"/>
        <v>0</v>
      </c>
      <c r="X247" s="477" t="str">
        <f>IF( OGBA03!I19 = 0, "", OGBA03!I19)</f>
        <v/>
      </c>
      <c r="Y247" s="504"/>
    </row>
    <row r="248" spans="1:25" x14ac:dyDescent="0.2">
      <c r="A248" s="477">
        <v>21</v>
      </c>
      <c r="B248" s="478">
        <f t="shared" si="14"/>
        <v>0</v>
      </c>
      <c r="C248" s="479">
        <f t="shared" si="15"/>
        <v>0</v>
      </c>
      <c r="D248" s="457" t="s">
        <v>2858</v>
      </c>
      <c r="E248" s="474" t="str">
        <f>RIGHT('1500'!$AT$2,2)</f>
        <v>19</v>
      </c>
      <c r="F248" s="477" t="s">
        <v>992</v>
      </c>
      <c r="G248" s="490" t="str">
        <f>IF( OGBA03!Y20 = 0, "", OGBA03!Y20)</f>
        <v/>
      </c>
      <c r="H248" s="512" t="s">
        <v>2460</v>
      </c>
      <c r="I248" s="490" t="str">
        <f>IF( OGBA03!AD20 = 0, "", OGBA03!AD20)</f>
        <v/>
      </c>
      <c r="J248" s="512" t="s">
        <v>2512</v>
      </c>
      <c r="K248" s="490" t="str">
        <f>IF( OGBA03!AI20 = 0, "", OGBA03!AI20)</f>
        <v/>
      </c>
      <c r="L248" s="512" t="s">
        <v>2559</v>
      </c>
      <c r="M248" s="490" t="str">
        <f>IF( OGBA03!AN20 = 0, "", OGBA03!AN20)</f>
        <v/>
      </c>
      <c r="N248" s="512" t="s">
        <v>2602</v>
      </c>
      <c r="O248" s="490" t="str">
        <f>IF( OGBA03!AS20 = 0, "", OGBA03!AS20)</f>
        <v/>
      </c>
      <c r="P248" s="512" t="s">
        <v>2645</v>
      </c>
      <c r="Q248" s="490" t="str">
        <f>IF( OGBA03!AX20 = 0, "", OGBA03!AX20)</f>
        <v/>
      </c>
      <c r="R248" s="512" t="s">
        <v>2685</v>
      </c>
      <c r="S248" s="490" t="str">
        <f>IF( OGBA03!BC20 = 0, "", OGBA03!BC20)</f>
        <v/>
      </c>
      <c r="T248" s="508" t="s">
        <v>2731</v>
      </c>
      <c r="U248" s="504"/>
      <c r="V248" s="504"/>
      <c r="W248" s="525">
        <f t="shared" si="17"/>
        <v>0</v>
      </c>
      <c r="X248" s="477" t="str">
        <f>IF( OGBA03!I20 = 0, "", OGBA03!I20)</f>
        <v/>
      </c>
      <c r="Y248" s="504"/>
    </row>
    <row r="249" spans="1:25" x14ac:dyDescent="0.2">
      <c r="A249" s="477">
        <v>21</v>
      </c>
      <c r="B249" s="478">
        <f t="shared" si="14"/>
        <v>0</v>
      </c>
      <c r="C249" s="479">
        <f t="shared" si="15"/>
        <v>0</v>
      </c>
      <c r="D249" s="457" t="s">
        <v>2858</v>
      </c>
      <c r="E249" s="474" t="str">
        <f>RIGHT('1500'!$AT$2,2)</f>
        <v>19</v>
      </c>
      <c r="F249" s="477" t="s">
        <v>992</v>
      </c>
      <c r="G249" s="490" t="str">
        <f>IF( OGBA03!Y21 = 0, "", OGBA03!Y21)</f>
        <v/>
      </c>
      <c r="H249" s="512" t="s">
        <v>2461</v>
      </c>
      <c r="I249" s="490" t="str">
        <f>IF( OGBA03!AD21 = 0, "", OGBA03!AD21)</f>
        <v/>
      </c>
      <c r="J249" s="512" t="s">
        <v>2513</v>
      </c>
      <c r="K249" s="490" t="str">
        <f>IF( OGBA03!AI21 = 0, "", OGBA03!AI21)</f>
        <v/>
      </c>
      <c r="L249" s="512" t="s">
        <v>2560</v>
      </c>
      <c r="M249" s="490" t="str">
        <f>IF( OGBA03!AN21 = 0, "", OGBA03!AN21)</f>
        <v/>
      </c>
      <c r="N249" s="512" t="s">
        <v>2603</v>
      </c>
      <c r="O249" s="490" t="str">
        <f>IF( OGBA03!AS21 = 0, "", OGBA03!AS21)</f>
        <v/>
      </c>
      <c r="P249" s="512" t="s">
        <v>2646</v>
      </c>
      <c r="Q249" s="490" t="str">
        <f>IF( OGBA03!AX21 = 0, "", OGBA03!AX21)</f>
        <v/>
      </c>
      <c r="R249" s="512" t="s">
        <v>2686</v>
      </c>
      <c r="S249" s="490" t="str">
        <f>IF( OGBA03!BC21 = 0, "", OGBA03!BC21)</f>
        <v/>
      </c>
      <c r="T249" s="508" t="s">
        <v>2732</v>
      </c>
      <c r="U249" s="504"/>
      <c r="V249" s="504"/>
      <c r="W249" s="525">
        <f t="shared" si="17"/>
        <v>0</v>
      </c>
      <c r="X249" s="477" t="str">
        <f>IF( OGBA03!I21 = 0, "", OGBA03!I21)</f>
        <v/>
      </c>
      <c r="Y249" s="504"/>
    </row>
    <row r="250" spans="1:25" x14ac:dyDescent="0.2">
      <c r="A250" s="519">
        <v>21</v>
      </c>
      <c r="B250" s="520">
        <f t="shared" si="14"/>
        <v>0</v>
      </c>
      <c r="C250" s="521">
        <f t="shared" si="15"/>
        <v>0</v>
      </c>
      <c r="D250" s="522" t="s">
        <v>2858</v>
      </c>
      <c r="E250" s="523" t="str">
        <f>RIGHT('1500'!$AT$2,2)</f>
        <v>19</v>
      </c>
      <c r="F250" s="519" t="s">
        <v>976</v>
      </c>
      <c r="G250" s="517" t="str">
        <f>IF( OGBA03!Y22 = 0, "", OGBA03!Y22)</f>
        <v/>
      </c>
      <c r="H250" s="517"/>
      <c r="I250" s="517"/>
      <c r="J250" s="517"/>
      <c r="K250" s="517"/>
      <c r="L250" s="517"/>
      <c r="M250" s="517"/>
      <c r="N250" s="517"/>
      <c r="O250" s="517"/>
      <c r="P250" s="517"/>
      <c r="Q250" s="517"/>
      <c r="R250" s="517"/>
      <c r="S250" s="517"/>
      <c r="T250" s="516"/>
      <c r="U250" s="516"/>
      <c r="V250" s="516"/>
      <c r="W250" s="516"/>
      <c r="X250" s="516"/>
      <c r="Y250" s="516"/>
    </row>
    <row r="251" spans="1:25" x14ac:dyDescent="0.2">
      <c r="A251" s="477">
        <v>21</v>
      </c>
      <c r="B251" s="478">
        <f t="shared" si="14"/>
        <v>0</v>
      </c>
      <c r="C251" s="479">
        <f t="shared" si="15"/>
        <v>0</v>
      </c>
      <c r="D251" s="457" t="s">
        <v>2858</v>
      </c>
      <c r="E251" s="474" t="str">
        <f>RIGHT('1500'!$AT$2,2)</f>
        <v>19</v>
      </c>
      <c r="F251" s="477" t="s">
        <v>1085</v>
      </c>
      <c r="G251" s="490" t="str">
        <f>IF( OGBA03!Y24 = 0, "", OGBA03!Y24)</f>
        <v/>
      </c>
      <c r="H251" s="512" t="s">
        <v>2463</v>
      </c>
      <c r="I251" s="490" t="str">
        <f>IF( OGBA03!AD24 = 0, "", OGBA03!AD24)</f>
        <v/>
      </c>
      <c r="J251" s="512" t="s">
        <v>2514</v>
      </c>
      <c r="K251" s="490" t="str">
        <f>IF( OGBA03!AI24 = 0, "", OGBA03!AI24)</f>
        <v/>
      </c>
      <c r="L251" s="512" t="s">
        <v>2561</v>
      </c>
      <c r="M251" s="490" t="str">
        <f>IF( OGBA03!AN24 = 0, "", OGBA03!AN24)</f>
        <v/>
      </c>
      <c r="N251" s="512" t="s">
        <v>2604</v>
      </c>
      <c r="O251" s="490" t="str">
        <f>IF( OGBA03!AS24 = 0, "", OGBA03!AS24)</f>
        <v/>
      </c>
      <c r="P251" s="512" t="s">
        <v>2647</v>
      </c>
      <c r="Q251" s="490" t="str">
        <f>IF( OGBA03!AX24 = 0, "", OGBA03!AX24)</f>
        <v/>
      </c>
      <c r="R251" s="512" t="s">
        <v>2687</v>
      </c>
      <c r="S251" s="490" t="str">
        <f>IF( OGBA03!BC24 = 0, "", OGBA03!BC24)</f>
        <v/>
      </c>
      <c r="T251" s="508" t="s">
        <v>2733</v>
      </c>
      <c r="U251" s="504"/>
      <c r="V251" s="504"/>
      <c r="W251" s="525">
        <f t="shared" ref="W251:W262" si="18">SUM(G251:U251)</f>
        <v>0</v>
      </c>
      <c r="X251" s="504"/>
      <c r="Y251" s="504"/>
    </row>
    <row r="252" spans="1:25" x14ac:dyDescent="0.2">
      <c r="A252" s="477">
        <v>21</v>
      </c>
      <c r="B252" s="478">
        <f t="shared" si="14"/>
        <v>0</v>
      </c>
      <c r="C252" s="479">
        <f t="shared" si="15"/>
        <v>0</v>
      </c>
      <c r="D252" s="457" t="s">
        <v>2858</v>
      </c>
      <c r="E252" s="474" t="str">
        <f>RIGHT('1500'!$AT$2,2)</f>
        <v>19</v>
      </c>
      <c r="F252" s="477" t="s">
        <v>993</v>
      </c>
      <c r="G252" s="490" t="str">
        <f>IF( OGBA03!Y27 = 0, "", OGBA03!Y27)</f>
        <v/>
      </c>
      <c r="H252" s="512" t="s">
        <v>2515</v>
      </c>
      <c r="I252" s="490" t="str">
        <f>IF( OGBA03!AD27 = 0, "", OGBA03!AD27)</f>
        <v/>
      </c>
      <c r="J252" s="512" t="s">
        <v>2518</v>
      </c>
      <c r="K252" s="490" t="str">
        <f>IF( OGBA03!AI27 = 0, "", OGBA03!AI27)</f>
        <v/>
      </c>
      <c r="L252" s="512" t="s">
        <v>2562</v>
      </c>
      <c r="M252" s="490" t="str">
        <f>IF( OGBA03!AN27 = 0, "", OGBA03!AN27)</f>
        <v/>
      </c>
      <c r="N252" s="512" t="s">
        <v>2605</v>
      </c>
      <c r="O252" s="490" t="str">
        <f>IF( OGBA03!AS27 = 0, "", OGBA03!AS27)</f>
        <v/>
      </c>
      <c r="P252" s="512" t="s">
        <v>2648</v>
      </c>
      <c r="Q252" s="490" t="str">
        <f>IF( OGBA03!AX27 = 0, "", OGBA03!AX27)</f>
        <v/>
      </c>
      <c r="R252" s="512" t="s">
        <v>2688</v>
      </c>
      <c r="S252" s="490" t="str">
        <f>IF( OGBA03!BC27 = 0, "", OGBA03!BC27)</f>
        <v/>
      </c>
      <c r="T252" s="508" t="s">
        <v>2734</v>
      </c>
      <c r="U252" s="504"/>
      <c r="V252" s="504"/>
      <c r="W252" s="525">
        <f t="shared" si="18"/>
        <v>0</v>
      </c>
      <c r="X252" s="504" t="str">
        <f>IF( OGBA03!A27 = 0, "", OGBA03!A27)</f>
        <v/>
      </c>
      <c r="Y252" s="504"/>
    </row>
    <row r="253" spans="1:25" x14ac:dyDescent="0.2">
      <c r="A253" s="477">
        <v>21</v>
      </c>
      <c r="B253" s="478">
        <f t="shared" si="14"/>
        <v>0</v>
      </c>
      <c r="C253" s="479">
        <f t="shared" si="15"/>
        <v>0</v>
      </c>
      <c r="D253" s="457" t="s">
        <v>2858</v>
      </c>
      <c r="E253" s="474" t="str">
        <f>RIGHT('1500'!$AT$2,2)</f>
        <v>19</v>
      </c>
      <c r="F253" s="477" t="s">
        <v>993</v>
      </c>
      <c r="G253" s="490" t="str">
        <f>IF( OGBA03!Y28 = 0, "", OGBA03!Y28)</f>
        <v/>
      </c>
      <c r="H253" s="512" t="s">
        <v>2516</v>
      </c>
      <c r="I253" s="490" t="str">
        <f>IF( OGBA03!AD28 = 0, "", OGBA03!AD28)</f>
        <v/>
      </c>
      <c r="J253" s="512" t="s">
        <v>2519</v>
      </c>
      <c r="K253" s="490" t="str">
        <f>IF( OGBA03!AI28 = 0, "", OGBA03!AI28)</f>
        <v/>
      </c>
      <c r="L253" s="512" t="s">
        <v>2563</v>
      </c>
      <c r="M253" s="490" t="str">
        <f>IF( OGBA03!AN28 = 0, "", OGBA03!AN28)</f>
        <v/>
      </c>
      <c r="N253" s="512" t="s">
        <v>2606</v>
      </c>
      <c r="O253" s="490" t="str">
        <f>IF( OGBA03!AS28 = 0, "", OGBA03!AS28)</f>
        <v/>
      </c>
      <c r="P253" s="512" t="s">
        <v>2649</v>
      </c>
      <c r="Q253" s="490" t="str">
        <f>IF( OGBA03!AX28 = 0, "", OGBA03!AX28)</f>
        <v/>
      </c>
      <c r="R253" s="512" t="s">
        <v>2689</v>
      </c>
      <c r="S253" s="490" t="str">
        <f>IF( OGBA03!BC28 = 0, "", OGBA03!BC28)</f>
        <v/>
      </c>
      <c r="T253" s="508" t="s">
        <v>2735</v>
      </c>
      <c r="U253" s="504"/>
      <c r="V253" s="504"/>
      <c r="W253" s="525">
        <f t="shared" si="18"/>
        <v>0</v>
      </c>
      <c r="X253" s="504" t="str">
        <f>IF( OGBA03!A28 = 0, "", OGBA03!A28)</f>
        <v/>
      </c>
      <c r="Y253" s="504"/>
    </row>
    <row r="254" spans="1:25" x14ac:dyDescent="0.2">
      <c r="A254" s="477">
        <v>21</v>
      </c>
      <c r="B254" s="478">
        <f t="shared" si="14"/>
        <v>0</v>
      </c>
      <c r="C254" s="479">
        <f t="shared" si="15"/>
        <v>0</v>
      </c>
      <c r="D254" s="457" t="s">
        <v>2858</v>
      </c>
      <c r="E254" s="474" t="str">
        <f>RIGHT('1500'!$AT$2,2)</f>
        <v>19</v>
      </c>
      <c r="F254" s="477" t="s">
        <v>993</v>
      </c>
      <c r="G254" s="490" t="str">
        <f>IF( OGBA03!Y29 = 0, "", OGBA03!Y29)</f>
        <v/>
      </c>
      <c r="H254" s="512" t="s">
        <v>2517</v>
      </c>
      <c r="I254" s="490" t="str">
        <f>IF( OGBA03!AD29 = 0, "", OGBA03!AD29)</f>
        <v/>
      </c>
      <c r="J254" s="512" t="s">
        <v>2520</v>
      </c>
      <c r="K254" s="490" t="str">
        <f>IF( OGBA03!AI29 = 0, "", OGBA03!AI29)</f>
        <v/>
      </c>
      <c r="L254" s="512" t="s">
        <v>2564</v>
      </c>
      <c r="M254" s="490" t="str">
        <f>IF( OGBA03!AN29 = 0, "", OGBA03!AN29)</f>
        <v/>
      </c>
      <c r="N254" s="512" t="s">
        <v>2607</v>
      </c>
      <c r="O254" s="490" t="str">
        <f>IF( OGBA03!AS29 = 0, "", OGBA03!AS29)</f>
        <v/>
      </c>
      <c r="P254" s="512" t="s">
        <v>2650</v>
      </c>
      <c r="Q254" s="490" t="str">
        <f>IF( OGBA03!AX29 = 0, "", OGBA03!AX29)</f>
        <v/>
      </c>
      <c r="R254" s="512" t="s">
        <v>2690</v>
      </c>
      <c r="S254" s="490" t="str">
        <f>IF( OGBA03!BC29 = 0, "", OGBA03!BC29)</f>
        <v/>
      </c>
      <c r="T254" s="508" t="s">
        <v>2736</v>
      </c>
      <c r="U254" s="504"/>
      <c r="V254" s="504"/>
      <c r="W254" s="525">
        <f t="shared" si="18"/>
        <v>0</v>
      </c>
      <c r="X254" s="504" t="str">
        <f>IF( OGBA03!A29 = 0, "", OGBA03!A29)</f>
        <v/>
      </c>
      <c r="Y254" s="504"/>
    </row>
    <row r="255" spans="1:25" x14ac:dyDescent="0.2">
      <c r="A255" s="477">
        <v>21</v>
      </c>
      <c r="B255" s="478">
        <f t="shared" si="14"/>
        <v>0</v>
      </c>
      <c r="C255" s="479">
        <f t="shared" si="15"/>
        <v>0</v>
      </c>
      <c r="D255" s="457" t="s">
        <v>2858</v>
      </c>
      <c r="E255" s="474" t="str">
        <f>RIGHT('1500'!$AT$2,2)</f>
        <v>19</v>
      </c>
      <c r="F255" s="477" t="s">
        <v>1091</v>
      </c>
      <c r="G255" s="490" t="str">
        <f>IF( OGBA03!Y30 = 0, "", OGBA03!Y30)</f>
        <v/>
      </c>
      <c r="H255" s="512" t="s">
        <v>2464</v>
      </c>
      <c r="I255" s="490" t="str">
        <f>IF( OGBA03!AD30 = 0, "", OGBA03!AD30)</f>
        <v/>
      </c>
      <c r="J255" s="512" t="s">
        <v>2521</v>
      </c>
      <c r="K255" s="490" t="str">
        <f>IF( OGBA03!AI30 = 0, "", OGBA03!AI30)</f>
        <v/>
      </c>
      <c r="L255" s="512" t="s">
        <v>2565</v>
      </c>
      <c r="M255" s="490" t="str">
        <f>IF( OGBA03!AN30 = 0, "", OGBA03!AN30)</f>
        <v/>
      </c>
      <c r="N255" s="512" t="s">
        <v>2608</v>
      </c>
      <c r="O255" s="490" t="str">
        <f>IF( OGBA03!AS30 = 0, "", OGBA03!AS30)</f>
        <v/>
      </c>
      <c r="P255" s="512" t="s">
        <v>2651</v>
      </c>
      <c r="Q255" s="490" t="str">
        <f>IF( OGBA03!AX30 = 0, "", OGBA03!AX30)</f>
        <v/>
      </c>
      <c r="R255" s="512" t="s">
        <v>2691</v>
      </c>
      <c r="S255" s="490" t="str">
        <f>IF( OGBA03!BC30 = 0, "", OGBA03!BC30)</f>
        <v/>
      </c>
      <c r="T255" s="508" t="s">
        <v>2737</v>
      </c>
      <c r="U255" s="504"/>
      <c r="V255" s="504"/>
      <c r="W255" s="525">
        <f t="shared" si="18"/>
        <v>0</v>
      </c>
      <c r="X255" s="504" t="str">
        <f>IF( OGBA03!A30 = 0, "", OGBA03!A30)</f>
        <v/>
      </c>
      <c r="Y255" s="504"/>
    </row>
    <row r="256" spans="1:25" x14ac:dyDescent="0.2">
      <c r="A256" s="477">
        <v>21</v>
      </c>
      <c r="B256" s="478">
        <f t="shared" si="14"/>
        <v>0</v>
      </c>
      <c r="C256" s="479">
        <f t="shared" si="15"/>
        <v>0</v>
      </c>
      <c r="D256" s="457" t="s">
        <v>2858</v>
      </c>
      <c r="E256" s="474" t="str">
        <f>RIGHT('1500'!$AT$2,2)</f>
        <v>19</v>
      </c>
      <c r="F256" s="477" t="s">
        <v>1091</v>
      </c>
      <c r="G256" s="490" t="str">
        <f>IF( OGBA03!Y31 = 0, "", OGBA03!Y31)</f>
        <v/>
      </c>
      <c r="H256" s="512" t="s">
        <v>2465</v>
      </c>
      <c r="I256" s="490" t="str">
        <f>IF( OGBA03!AD31 = 0, "", OGBA03!AD31)</f>
        <v/>
      </c>
      <c r="J256" s="512" t="s">
        <v>2522</v>
      </c>
      <c r="K256" s="490" t="str">
        <f>IF( OGBA03!AI31 = 0, "", OGBA03!AI31)</f>
        <v/>
      </c>
      <c r="L256" s="512" t="s">
        <v>2566</v>
      </c>
      <c r="M256" s="490" t="str">
        <f>IF( OGBA03!AN31 = 0, "", OGBA03!AN31)</f>
        <v/>
      </c>
      <c r="N256" s="512" t="s">
        <v>2609</v>
      </c>
      <c r="O256" s="490" t="str">
        <f>IF( OGBA03!AS31 = 0, "", OGBA03!AS31)</f>
        <v/>
      </c>
      <c r="P256" s="512" t="s">
        <v>2652</v>
      </c>
      <c r="Q256" s="490" t="str">
        <f>IF( OGBA03!AX31 = 0, "", OGBA03!AX31)</f>
        <v/>
      </c>
      <c r="R256" s="512" t="s">
        <v>2692</v>
      </c>
      <c r="S256" s="490" t="str">
        <f>IF( OGBA03!BC31 = 0, "", OGBA03!BC31)</f>
        <v/>
      </c>
      <c r="T256" s="508" t="s">
        <v>2738</v>
      </c>
      <c r="U256" s="504"/>
      <c r="V256" s="504"/>
      <c r="W256" s="525">
        <f t="shared" si="18"/>
        <v>0</v>
      </c>
      <c r="X256" s="504" t="str">
        <f>IF( OGBA03!A31 = 0, "", OGBA03!A31)</f>
        <v/>
      </c>
      <c r="Y256" s="504"/>
    </row>
    <row r="257" spans="1:25" x14ac:dyDescent="0.2">
      <c r="A257" s="477">
        <v>21</v>
      </c>
      <c r="B257" s="478">
        <f t="shared" si="14"/>
        <v>0</v>
      </c>
      <c r="C257" s="479">
        <f t="shared" si="15"/>
        <v>0</v>
      </c>
      <c r="D257" s="457" t="s">
        <v>2858</v>
      </c>
      <c r="E257" s="474" t="str">
        <f>RIGHT('1500'!$AT$2,2)</f>
        <v>19</v>
      </c>
      <c r="F257" s="477" t="s">
        <v>1091</v>
      </c>
      <c r="G257" s="490" t="str">
        <f>IF( OGBA03!Y32 = 0, "", OGBA03!Y32)</f>
        <v/>
      </c>
      <c r="H257" s="512" t="s">
        <v>2466</v>
      </c>
      <c r="I257" s="490" t="str">
        <f>IF( OGBA03!AD32 = 0, "", OGBA03!AD32)</f>
        <v/>
      </c>
      <c r="J257" s="512" t="s">
        <v>2523</v>
      </c>
      <c r="K257" s="490" t="str">
        <f>IF( OGBA03!AI32 = 0, "", OGBA03!AI32)</f>
        <v/>
      </c>
      <c r="L257" s="512" t="s">
        <v>2567</v>
      </c>
      <c r="M257" s="490" t="str">
        <f>IF( OGBA03!AN32 = 0, "", OGBA03!AN32)</f>
        <v/>
      </c>
      <c r="N257" s="512" t="s">
        <v>2610</v>
      </c>
      <c r="O257" s="490" t="str">
        <f>IF( OGBA03!AS32 = 0, "", OGBA03!AS32)</f>
        <v/>
      </c>
      <c r="P257" s="512" t="s">
        <v>2653</v>
      </c>
      <c r="Q257" s="490" t="str">
        <f>IF( OGBA03!AX32 = 0, "", OGBA03!AX32)</f>
        <v/>
      </c>
      <c r="R257" s="512" t="s">
        <v>2693</v>
      </c>
      <c r="S257" s="490" t="str">
        <f>IF( OGBA03!BC32 = 0, "", OGBA03!BC32)</f>
        <v/>
      </c>
      <c r="T257" s="508" t="s">
        <v>2739</v>
      </c>
      <c r="U257" s="504"/>
      <c r="V257" s="504"/>
      <c r="W257" s="525">
        <f t="shared" si="18"/>
        <v>0</v>
      </c>
      <c r="X257" s="504" t="str">
        <f>IF( OGBA03!A32 = 0, "", OGBA03!A32)</f>
        <v/>
      </c>
      <c r="Y257" s="504"/>
    </row>
    <row r="258" spans="1:25" x14ac:dyDescent="0.2">
      <c r="A258" s="477">
        <v>21</v>
      </c>
      <c r="B258" s="478">
        <f t="shared" si="14"/>
        <v>0</v>
      </c>
      <c r="C258" s="479">
        <f t="shared" si="15"/>
        <v>0</v>
      </c>
      <c r="D258" s="457" t="s">
        <v>2858</v>
      </c>
      <c r="E258" s="474" t="str">
        <f>RIGHT('1500'!$AT$2,2)</f>
        <v>19</v>
      </c>
      <c r="F258" s="477" t="s">
        <v>1091</v>
      </c>
      <c r="G258" s="490" t="str">
        <f>IF( OGBA03!Y33 = 0, "", OGBA03!Y33)</f>
        <v/>
      </c>
      <c r="H258" s="512" t="s">
        <v>2917</v>
      </c>
      <c r="I258" s="490" t="str">
        <f>IF( OGBA03!AD33 = 0, "", OGBA03!AD33)</f>
        <v/>
      </c>
      <c r="J258" s="512" t="s">
        <v>2921</v>
      </c>
      <c r="K258" s="490" t="str">
        <f>IF( OGBA03!AI33 = 0, "", OGBA03!AI33)</f>
        <v/>
      </c>
      <c r="L258" s="512" t="s">
        <v>2924</v>
      </c>
      <c r="M258" s="490" t="str">
        <f>IF( OGBA03!AN33 = 0, "", OGBA03!AN33)</f>
        <v/>
      </c>
      <c r="N258" s="512" t="s">
        <v>2927</v>
      </c>
      <c r="O258" s="490" t="str">
        <f>IF( OGBA03!AS33 = 0, "", OGBA03!AS33)</f>
        <v/>
      </c>
      <c r="P258" s="512" t="s">
        <v>2930</v>
      </c>
      <c r="Q258" s="490" t="str">
        <f>IF( OGBA03!AX33 = 0, "", OGBA03!AX33)</f>
        <v/>
      </c>
      <c r="R258" s="512" t="s">
        <v>2933</v>
      </c>
      <c r="S258" s="490" t="str">
        <f>IF( OGBA03!BC33 = 0, "", OGBA03!BC33)</f>
        <v/>
      </c>
      <c r="T258" s="512" t="s">
        <v>2920</v>
      </c>
      <c r="U258" s="504"/>
      <c r="V258" s="504"/>
      <c r="W258" s="525">
        <f>SUM(G258:U258)</f>
        <v>0</v>
      </c>
      <c r="X258" s="504" t="str">
        <f>IF( OGBA03!A33 = 0, "", OGBA03!A33)</f>
        <v/>
      </c>
      <c r="Y258" s="504"/>
    </row>
    <row r="259" spans="1:25" x14ac:dyDescent="0.2">
      <c r="A259" s="477">
        <v>21</v>
      </c>
      <c r="B259" s="478">
        <f t="shared" si="14"/>
        <v>0</v>
      </c>
      <c r="C259" s="479">
        <f t="shared" si="15"/>
        <v>0</v>
      </c>
      <c r="D259" s="457" t="s">
        <v>2858</v>
      </c>
      <c r="E259" s="474" t="str">
        <f>RIGHT('1500'!$AT$2,2)</f>
        <v>19</v>
      </c>
      <c r="F259" s="477" t="s">
        <v>1091</v>
      </c>
      <c r="G259" s="490" t="str">
        <f>IF( OGBA03!Y34 = 0, "", OGBA03!Y34)</f>
        <v/>
      </c>
      <c r="H259" s="512" t="s">
        <v>2918</v>
      </c>
      <c r="I259" s="490" t="str">
        <f>IF( OGBA03!AD34 = 0, "", OGBA03!AD34)</f>
        <v/>
      </c>
      <c r="J259" s="512" t="s">
        <v>2922</v>
      </c>
      <c r="K259" s="490" t="str">
        <f>IF( OGBA03!AI34 = 0, "", OGBA03!AI34)</f>
        <v/>
      </c>
      <c r="L259" s="512" t="s">
        <v>2925</v>
      </c>
      <c r="M259" s="490" t="str">
        <f>IF( OGBA03!AN34 = 0, "", OGBA03!AN34)</f>
        <v/>
      </c>
      <c r="N259" s="512" t="s">
        <v>2928</v>
      </c>
      <c r="O259" s="490" t="str">
        <f>IF( OGBA03!AS34 = 0, "", OGBA03!AS34)</f>
        <v/>
      </c>
      <c r="P259" s="512" t="s">
        <v>2931</v>
      </c>
      <c r="Q259" s="490" t="str">
        <f>IF( OGBA03!AX34 = 0, "", OGBA03!AX34)</f>
        <v/>
      </c>
      <c r="R259" s="512" t="s">
        <v>2934</v>
      </c>
      <c r="S259" s="490" t="str">
        <f>IF( OGBA03!BC34 = 0, "", OGBA03!BC34)</f>
        <v/>
      </c>
      <c r="T259" s="512" t="s">
        <v>2936</v>
      </c>
      <c r="U259" s="504"/>
      <c r="V259" s="504"/>
      <c r="W259" s="525">
        <f>SUM(G259:U259)</f>
        <v>0</v>
      </c>
      <c r="X259" s="504" t="str">
        <f>IF( OGBA03!A34 = 0, "", OGBA03!A34)</f>
        <v/>
      </c>
      <c r="Y259" s="504"/>
    </row>
    <row r="260" spans="1:25" x14ac:dyDescent="0.2">
      <c r="A260" s="477">
        <v>21</v>
      </c>
      <c r="B260" s="478">
        <f t="shared" si="14"/>
        <v>0</v>
      </c>
      <c r="C260" s="479">
        <f t="shared" si="15"/>
        <v>0</v>
      </c>
      <c r="D260" s="457" t="s">
        <v>2858</v>
      </c>
      <c r="E260" s="474" t="str">
        <f>RIGHT('1500'!$AT$2,2)</f>
        <v>19</v>
      </c>
      <c r="F260" s="477" t="s">
        <v>1091</v>
      </c>
      <c r="G260" s="490" t="str">
        <f>IF( OGBA03!Y35 = 0, "", OGBA03!Y35)</f>
        <v/>
      </c>
      <c r="H260" s="512" t="s">
        <v>2919</v>
      </c>
      <c r="I260" s="490" t="str">
        <f>IF( OGBA03!AD35 = 0, "", OGBA03!AD35)</f>
        <v/>
      </c>
      <c r="J260" s="512" t="s">
        <v>2923</v>
      </c>
      <c r="K260" s="490" t="str">
        <f>IF( OGBA03!AI35 = 0, "", OGBA03!AI35)</f>
        <v/>
      </c>
      <c r="L260" s="512" t="s">
        <v>2926</v>
      </c>
      <c r="M260" s="490" t="str">
        <f>IF( OGBA03!AN35 = 0, "", OGBA03!AN35)</f>
        <v/>
      </c>
      <c r="N260" s="512" t="s">
        <v>2929</v>
      </c>
      <c r="O260" s="490" t="str">
        <f>IF( OGBA03!AS35 = 0, "", OGBA03!AS35)</f>
        <v/>
      </c>
      <c r="P260" s="512" t="s">
        <v>2932</v>
      </c>
      <c r="Q260" s="490" t="str">
        <f>IF( OGBA03!AX35 = 0, "", OGBA03!AX35)</f>
        <v/>
      </c>
      <c r="R260" s="512" t="s">
        <v>2935</v>
      </c>
      <c r="S260" s="490" t="str">
        <f>IF( OGBA03!BC35 = 0, "", OGBA03!BC35)</f>
        <v/>
      </c>
      <c r="T260" s="512" t="s">
        <v>2937</v>
      </c>
      <c r="U260" s="504"/>
      <c r="V260" s="504"/>
      <c r="W260" s="525">
        <f>SUM(G260:U260)</f>
        <v>0</v>
      </c>
      <c r="X260" s="504" t="str">
        <f>IF( OGBA03!A35 = 0, "", OGBA03!A35)</f>
        <v/>
      </c>
      <c r="Y260" s="504"/>
    </row>
    <row r="261" spans="1:25" x14ac:dyDescent="0.2">
      <c r="A261" s="477">
        <v>21</v>
      </c>
      <c r="B261" s="478">
        <f t="shared" si="14"/>
        <v>0</v>
      </c>
      <c r="C261" s="479">
        <f t="shared" si="15"/>
        <v>0</v>
      </c>
      <c r="D261" s="457" t="s">
        <v>2858</v>
      </c>
      <c r="E261" s="474" t="str">
        <f>RIGHT('1500'!$AT$2,2)</f>
        <v>19</v>
      </c>
      <c r="F261" s="477" t="s">
        <v>977</v>
      </c>
      <c r="G261" s="490" t="str">
        <f>IF( OGBA03!Y39 = 0, "", OGBA03!Y39)</f>
        <v/>
      </c>
      <c r="H261" s="512" t="s">
        <v>2467</v>
      </c>
      <c r="I261" s="490" t="str">
        <f>IF( OGBA03!AD39 = 0, "", OGBA03!AD39)</f>
        <v/>
      </c>
      <c r="J261" s="512" t="s">
        <v>2524</v>
      </c>
      <c r="K261" s="490" t="str">
        <f>IF( OGBA03!AI39 = 0, "", OGBA03!AI39)</f>
        <v/>
      </c>
      <c r="L261" s="512" t="s">
        <v>2568</v>
      </c>
      <c r="M261" s="490" t="str">
        <f>IF( OGBA03!AN39 = 0, "", OGBA03!AN39)</f>
        <v/>
      </c>
      <c r="N261" s="512" t="s">
        <v>2611</v>
      </c>
      <c r="O261" s="490" t="str">
        <f>IF( OGBA03!AS39 = 0, "", OGBA03!AS39)</f>
        <v/>
      </c>
      <c r="P261" s="512" t="s">
        <v>2694</v>
      </c>
      <c r="Q261" s="490" t="str">
        <f>IF( OGBA03!AX39 = 0, "", OGBA03!AX39)</f>
        <v/>
      </c>
      <c r="R261" s="512" t="s">
        <v>2695</v>
      </c>
      <c r="S261" s="490" t="str">
        <f>IF( OGBA03!BC39 = 0, "", OGBA03!BC39)</f>
        <v/>
      </c>
      <c r="T261" s="508" t="s">
        <v>2765</v>
      </c>
      <c r="U261" s="504"/>
      <c r="V261" s="504"/>
      <c r="W261" s="525">
        <f t="shared" si="18"/>
        <v>0</v>
      </c>
      <c r="X261" s="504"/>
      <c r="Y261" s="504"/>
    </row>
    <row r="262" spans="1:25" x14ac:dyDescent="0.2">
      <c r="A262" s="477">
        <v>21</v>
      </c>
      <c r="B262" s="478">
        <f t="shared" si="14"/>
        <v>0</v>
      </c>
      <c r="C262" s="479">
        <f t="shared" si="15"/>
        <v>0</v>
      </c>
      <c r="D262" s="457" t="s">
        <v>2858</v>
      </c>
      <c r="E262" s="474" t="str">
        <f>RIGHT('1500'!$AT$2,2)</f>
        <v>19</v>
      </c>
      <c r="F262" s="477" t="s">
        <v>978</v>
      </c>
      <c r="G262" s="490" t="str">
        <f>IF( OGBA03!Y40 = 0, "", OGBA03!Y40)</f>
        <v/>
      </c>
      <c r="H262" s="512" t="s">
        <v>2468</v>
      </c>
      <c r="I262" s="490" t="str">
        <f>IF( OGBA03!AD40 = 0, "", OGBA03!AD40)</f>
        <v/>
      </c>
      <c r="J262" s="512" t="s">
        <v>2525</v>
      </c>
      <c r="K262" s="490" t="str">
        <f>IF( OGBA03!AI40 = 0, "", OGBA03!AI40)</f>
        <v/>
      </c>
      <c r="L262" s="512" t="s">
        <v>2569</v>
      </c>
      <c r="M262" s="490" t="str">
        <f>IF( OGBA03!AN40 = 0, "", OGBA03!AN40)</f>
        <v/>
      </c>
      <c r="N262" s="512" t="s">
        <v>2612</v>
      </c>
      <c r="O262" s="490" t="str">
        <f>IF( OGBA03!AS40 = 0, "", OGBA03!AS40)</f>
        <v/>
      </c>
      <c r="P262" s="512" t="s">
        <v>2654</v>
      </c>
      <c r="Q262" s="490" t="str">
        <f>IF( OGBA03!AX40 = 0, "", OGBA03!AX40)</f>
        <v/>
      </c>
      <c r="R262" s="512" t="s">
        <v>2740</v>
      </c>
      <c r="S262" s="490" t="str">
        <f>IF( OGBA03!BC40 = 0, "", OGBA03!BC40)</f>
        <v/>
      </c>
      <c r="T262" s="508" t="s">
        <v>2766</v>
      </c>
      <c r="U262" s="504"/>
      <c r="V262" s="504"/>
      <c r="W262" s="525">
        <f t="shared" si="18"/>
        <v>0</v>
      </c>
      <c r="X262" s="504"/>
      <c r="Y262" s="504"/>
    </row>
    <row r="263" spans="1:25" x14ac:dyDescent="0.2">
      <c r="A263" s="486">
        <v>21</v>
      </c>
      <c r="B263" s="541">
        <f t="shared" si="14"/>
        <v>0</v>
      </c>
      <c r="C263" s="542">
        <f t="shared" si="15"/>
        <v>0</v>
      </c>
      <c r="D263" s="543" t="s">
        <v>2858</v>
      </c>
      <c r="E263" s="485" t="str">
        <f>RIGHT('1500'!$AT$2,2)</f>
        <v>19</v>
      </c>
      <c r="F263" s="486" t="s">
        <v>2867</v>
      </c>
      <c r="G263" s="499" t="str">
        <f>IF( OGBA03!Y41 = 0, "", OGBA03!Y41)</f>
        <v/>
      </c>
      <c r="H263" s="499" t="s">
        <v>2526</v>
      </c>
      <c r="I263" s="499" t="str">
        <f>IF( OGBA03!AD41 = 0, "", OGBA03!AD41)</f>
        <v/>
      </c>
      <c r="J263" s="499" t="s">
        <v>2527</v>
      </c>
      <c r="K263" s="499" t="str">
        <f>IF( OGBA03!AI41 = 0, "", OGBA03!AI41)</f>
        <v/>
      </c>
      <c r="L263" s="499" t="s">
        <v>2570</v>
      </c>
      <c r="M263" s="499" t="str">
        <f>IF( OGBA03!AN41 = 0, "", OGBA03!AN41)</f>
        <v/>
      </c>
      <c r="N263" s="499" t="s">
        <v>2613</v>
      </c>
      <c r="O263" s="499" t="str">
        <f>IF( OGBA03!AS41 = 0, "", OGBA03!AS41)</f>
        <v/>
      </c>
      <c r="P263" s="499" t="s">
        <v>2655</v>
      </c>
      <c r="Q263" s="499" t="str">
        <f>IF( OGBA03!AX41 = 0, "", OGBA03!AX41)</f>
        <v/>
      </c>
      <c r="R263" s="499" t="s">
        <v>2696</v>
      </c>
      <c r="S263" s="499" t="str">
        <f>IF( OGBA03!BC41 = 0, "", OGBA03!BC41)</f>
        <v/>
      </c>
      <c r="T263" s="486" t="s">
        <v>2742</v>
      </c>
      <c r="U263" s="486"/>
      <c r="V263" s="486"/>
      <c r="W263" s="486"/>
      <c r="X263" s="486"/>
      <c r="Y263" s="486"/>
    </row>
    <row r="264" spans="1:25" x14ac:dyDescent="0.2">
      <c r="A264" s="477">
        <v>21</v>
      </c>
      <c r="B264" s="478">
        <f t="shared" si="14"/>
        <v>0</v>
      </c>
      <c r="C264" s="479">
        <f t="shared" si="15"/>
        <v>0</v>
      </c>
      <c r="D264" s="457" t="s">
        <v>2858</v>
      </c>
      <c r="E264" s="474" t="str">
        <f>RIGHT('1500'!$AT$2,2)</f>
        <v>19</v>
      </c>
      <c r="F264" s="477" t="s">
        <v>979</v>
      </c>
      <c r="G264" s="490" t="str">
        <f>IF( OGBA03!Y42 = 0, "", OGBA03!Y42)</f>
        <v/>
      </c>
      <c r="H264" s="512" t="s">
        <v>2469</v>
      </c>
      <c r="I264" s="490" t="str">
        <f>IF( OGBA03!AD42 = 0, "", OGBA03!AD42)</f>
        <v/>
      </c>
      <c r="J264" s="512" t="s">
        <v>2528</v>
      </c>
      <c r="K264" s="490" t="str">
        <f>IF( OGBA03!AI42 = 0, "", OGBA03!AI42)</f>
        <v/>
      </c>
      <c r="L264" s="512" t="s">
        <v>2571</v>
      </c>
      <c r="M264" s="490" t="str">
        <f>IF( OGBA03!AN42 = 0, "", OGBA03!AN42)</f>
        <v/>
      </c>
      <c r="N264" s="512" t="s">
        <v>2614</v>
      </c>
      <c r="O264" s="490" t="str">
        <f>IF( OGBA03!AS42 = 0, "", OGBA03!AS42)</f>
        <v/>
      </c>
      <c r="P264" s="512" t="s">
        <v>2697</v>
      </c>
      <c r="Q264" s="490" t="str">
        <f>IF( OGBA03!AX42 = 0, "", OGBA03!AX42)</f>
        <v/>
      </c>
      <c r="R264" s="512" t="s">
        <v>2698</v>
      </c>
      <c r="S264" s="490" t="str">
        <f>IF( OGBA03!BC42 = 0, "", OGBA03!BC42)</f>
        <v/>
      </c>
      <c r="T264" s="508" t="s">
        <v>2743</v>
      </c>
      <c r="U264" s="504"/>
      <c r="V264" s="504"/>
      <c r="W264" s="525">
        <f t="shared" ref="W264:W273" si="19">SUM(G264:U264)</f>
        <v>0</v>
      </c>
      <c r="X264" s="504"/>
      <c r="Y264" s="504"/>
    </row>
    <row r="265" spans="1:25" x14ac:dyDescent="0.2">
      <c r="A265" s="477">
        <v>21</v>
      </c>
      <c r="B265" s="478">
        <f t="shared" si="14"/>
        <v>0</v>
      </c>
      <c r="C265" s="479">
        <f t="shared" si="15"/>
        <v>0</v>
      </c>
      <c r="D265" s="457" t="s">
        <v>2858</v>
      </c>
      <c r="E265" s="474" t="str">
        <f>RIGHT('1500'!$AT$2,2)</f>
        <v>19</v>
      </c>
      <c r="F265" s="477" t="s">
        <v>994</v>
      </c>
      <c r="G265" s="490" t="str">
        <f>IF( OGBA03!Y44 = 0, "", OGBA03!Y44)</f>
        <v/>
      </c>
      <c r="H265" s="512" t="s">
        <v>2470</v>
      </c>
      <c r="I265" s="490" t="str">
        <f>IF( OGBA03!AD44 = 0, "", OGBA03!AD44)</f>
        <v/>
      </c>
      <c r="J265" s="512" t="s">
        <v>2529</v>
      </c>
      <c r="K265" s="490" t="str">
        <f>IF( OGBA03!AI44 = 0, "", OGBA03!AI44)</f>
        <v/>
      </c>
      <c r="L265" s="512" t="s">
        <v>2572</v>
      </c>
      <c r="M265" s="490" t="str">
        <f>IF( OGBA03!AN44 = 0, "", OGBA03!AN44)</f>
        <v/>
      </c>
      <c r="N265" s="512" t="s">
        <v>2615</v>
      </c>
      <c r="O265" s="490" t="str">
        <f>IF( OGBA03!AS44 = 0, "", OGBA03!AS44)</f>
        <v/>
      </c>
      <c r="P265" s="512" t="s">
        <v>2656</v>
      </c>
      <c r="Q265" s="490" t="str">
        <f>IF( OGBA03!AX44 = 0, "", OGBA03!AX44)</f>
        <v/>
      </c>
      <c r="R265" s="512" t="s">
        <v>2699</v>
      </c>
      <c r="S265" s="490" t="str">
        <f>IF( OGBA03!BC44 = 0, "", OGBA03!BC44)</f>
        <v/>
      </c>
      <c r="T265" s="508" t="s">
        <v>2744</v>
      </c>
      <c r="U265" s="504"/>
      <c r="V265" s="504"/>
      <c r="W265" s="525">
        <f t="shared" si="19"/>
        <v>0</v>
      </c>
      <c r="X265" s="504"/>
      <c r="Y265" s="504"/>
    </row>
    <row r="266" spans="1:25" x14ac:dyDescent="0.2">
      <c r="A266" s="477">
        <v>21</v>
      </c>
      <c r="B266" s="478">
        <f t="shared" si="14"/>
        <v>0</v>
      </c>
      <c r="C266" s="479">
        <f t="shared" si="15"/>
        <v>0</v>
      </c>
      <c r="D266" s="457" t="s">
        <v>2858</v>
      </c>
      <c r="E266" s="474" t="str">
        <f>RIGHT('1500'!$AT$2,2)</f>
        <v>19</v>
      </c>
      <c r="F266" s="477" t="s">
        <v>994</v>
      </c>
      <c r="G266" s="490" t="str">
        <f>IF( OGBA03!Y45 = 0, "", OGBA03!Y45)</f>
        <v/>
      </c>
      <c r="H266" s="512" t="s">
        <v>2471</v>
      </c>
      <c r="I266" s="490" t="str">
        <f>IF( OGBA03!AD45 = 0, "", OGBA03!AD45)</f>
        <v/>
      </c>
      <c r="J266" s="512" t="s">
        <v>2530</v>
      </c>
      <c r="K266" s="490" t="str">
        <f>IF( OGBA03!AI45 = 0, "", OGBA03!AI45)</f>
        <v/>
      </c>
      <c r="L266" s="512" t="s">
        <v>2573</v>
      </c>
      <c r="M266" s="490" t="str">
        <f>IF( OGBA03!AN45 = 0, "", OGBA03!AN45)</f>
        <v/>
      </c>
      <c r="N266" s="512" t="s">
        <v>2616</v>
      </c>
      <c r="O266" s="490" t="str">
        <f>IF( OGBA03!AS45 = 0, "", OGBA03!AS45)</f>
        <v/>
      </c>
      <c r="P266" s="512" t="s">
        <v>2657</v>
      </c>
      <c r="Q266" s="490" t="str">
        <f>IF( OGBA03!AX45 = 0, "", OGBA03!AX45)</f>
        <v/>
      </c>
      <c r="R266" s="512" t="s">
        <v>2700</v>
      </c>
      <c r="S266" s="490" t="str">
        <f>IF( OGBA03!BC45 = 0, "", OGBA03!BC45)</f>
        <v/>
      </c>
      <c r="T266" s="508" t="s">
        <v>2745</v>
      </c>
      <c r="U266" s="504"/>
      <c r="V266" s="504"/>
      <c r="W266" s="525">
        <f t="shared" si="19"/>
        <v>0</v>
      </c>
      <c r="X266" s="504"/>
      <c r="Y266" s="504"/>
    </row>
    <row r="267" spans="1:25" x14ac:dyDescent="0.2">
      <c r="A267" s="477">
        <v>21</v>
      </c>
      <c r="B267" s="478">
        <f t="shared" si="14"/>
        <v>0</v>
      </c>
      <c r="C267" s="479">
        <f t="shared" si="15"/>
        <v>0</v>
      </c>
      <c r="D267" s="457" t="s">
        <v>2858</v>
      </c>
      <c r="E267" s="474" t="str">
        <f>RIGHT('1500'!$AT$2,2)</f>
        <v>19</v>
      </c>
      <c r="F267" s="477" t="s">
        <v>995</v>
      </c>
      <c r="G267" s="490" t="str">
        <f>IF( OGBA03!Y46 = 0, "", OGBA03!Y46)</f>
        <v/>
      </c>
      <c r="H267" s="512" t="s">
        <v>2472</v>
      </c>
      <c r="I267" s="490" t="str">
        <f>IF( OGBA03!AD46 = 0, "", OGBA03!AD46)</f>
        <v/>
      </c>
      <c r="J267" s="512" t="s">
        <v>2531</v>
      </c>
      <c r="K267" s="490" t="str">
        <f>IF( OGBA03!AI46 = 0, "", OGBA03!AI46)</f>
        <v/>
      </c>
      <c r="L267" s="512" t="s">
        <v>2574</v>
      </c>
      <c r="M267" s="490" t="str">
        <f>IF( OGBA03!AN46 = 0, "", OGBA03!AN46)</f>
        <v/>
      </c>
      <c r="N267" s="512" t="s">
        <v>2617</v>
      </c>
      <c r="O267" s="490" t="str">
        <f>IF( OGBA03!AS46 = 0, "", OGBA03!AS46)</f>
        <v/>
      </c>
      <c r="P267" s="512" t="s">
        <v>2658</v>
      </c>
      <c r="Q267" s="490" t="str">
        <f>IF( OGBA03!AX46 = 0, "", OGBA03!AX46)</f>
        <v/>
      </c>
      <c r="R267" s="512" t="s">
        <v>2701</v>
      </c>
      <c r="S267" s="490" t="str">
        <f>IF( OGBA03!BC46 = 0, "", OGBA03!BC46)</f>
        <v/>
      </c>
      <c r="T267" s="508" t="s">
        <v>2746</v>
      </c>
      <c r="U267" s="504"/>
      <c r="V267" s="504"/>
      <c r="W267" s="525">
        <f t="shared" si="19"/>
        <v>0</v>
      </c>
      <c r="X267" s="504"/>
      <c r="Y267" s="504"/>
    </row>
    <row r="268" spans="1:25" x14ac:dyDescent="0.2">
      <c r="A268" s="477">
        <v>21</v>
      </c>
      <c r="B268" s="478">
        <f t="shared" si="14"/>
        <v>0</v>
      </c>
      <c r="C268" s="479">
        <f t="shared" si="15"/>
        <v>0</v>
      </c>
      <c r="D268" s="457" t="s">
        <v>2858</v>
      </c>
      <c r="E268" s="474" t="str">
        <f>RIGHT('1500'!$AT$2,2)</f>
        <v>19</v>
      </c>
      <c r="F268" s="477" t="s">
        <v>995</v>
      </c>
      <c r="G268" s="490" t="str">
        <f>IF( OGBA03!Y47 = 0, "", OGBA03!Y47)</f>
        <v/>
      </c>
      <c r="H268" s="512" t="s">
        <v>2473</v>
      </c>
      <c r="I268" s="490" t="str">
        <f>IF( OGBA03!AD47 = 0, "", OGBA03!AD47)</f>
        <v/>
      </c>
      <c r="J268" s="512" t="s">
        <v>2532</v>
      </c>
      <c r="K268" s="490" t="str">
        <f>IF( OGBA03!AI47 = 0, "", OGBA03!AI47)</f>
        <v/>
      </c>
      <c r="L268" s="512" t="s">
        <v>2575</v>
      </c>
      <c r="M268" s="490" t="str">
        <f>IF( OGBA03!AN47 = 0, "", OGBA03!AN47)</f>
        <v/>
      </c>
      <c r="N268" s="512" t="s">
        <v>2618</v>
      </c>
      <c r="O268" s="490" t="str">
        <f>IF( OGBA03!AS47 = 0, "", OGBA03!AS47)</f>
        <v/>
      </c>
      <c r="P268" s="512" t="s">
        <v>2659</v>
      </c>
      <c r="Q268" s="490" t="str">
        <f>IF( OGBA03!AX47 = 0, "", OGBA03!AX47)</f>
        <v/>
      </c>
      <c r="R268" s="512" t="s">
        <v>2702</v>
      </c>
      <c r="S268" s="490" t="str">
        <f>IF( OGBA03!BC47 = 0, "", OGBA03!BC47)</f>
        <v/>
      </c>
      <c r="T268" s="508" t="s">
        <v>2747</v>
      </c>
      <c r="U268" s="504"/>
      <c r="V268" s="504"/>
      <c r="W268" s="525">
        <f t="shared" si="19"/>
        <v>0</v>
      </c>
      <c r="X268" s="504"/>
      <c r="Y268" s="504"/>
    </row>
    <row r="269" spans="1:25" x14ac:dyDescent="0.2">
      <c r="A269" s="477">
        <v>21</v>
      </c>
      <c r="B269" s="478">
        <f t="shared" si="14"/>
        <v>0</v>
      </c>
      <c r="C269" s="479">
        <f t="shared" si="15"/>
        <v>0</v>
      </c>
      <c r="D269" s="457" t="s">
        <v>2858</v>
      </c>
      <c r="E269" s="474" t="str">
        <f>RIGHT('1500'!$AT$2,2)</f>
        <v>19</v>
      </c>
      <c r="F269" s="477" t="s">
        <v>980</v>
      </c>
      <c r="G269" s="490" t="str">
        <f>IF( OGBA03!Y48 = 0, "", OGBA03!Y48)</f>
        <v/>
      </c>
      <c r="H269" s="512" t="s">
        <v>2474</v>
      </c>
      <c r="I269" s="490" t="str">
        <f>IF( OGBA03!AD48 = 0, "", OGBA03!AD48)</f>
        <v/>
      </c>
      <c r="J269" s="512" t="s">
        <v>2533</v>
      </c>
      <c r="K269" s="490" t="str">
        <f>IF( OGBA03!AI48 = 0, "", OGBA03!AI48)</f>
        <v/>
      </c>
      <c r="L269" s="512" t="s">
        <v>2576</v>
      </c>
      <c r="M269" s="490" t="str">
        <f>IF( OGBA03!AN48 = 0, "", OGBA03!AN48)</f>
        <v/>
      </c>
      <c r="N269" s="512" t="s">
        <v>2619</v>
      </c>
      <c r="O269" s="490" t="str">
        <f>IF( OGBA03!AS48 = 0, "", OGBA03!AS48)</f>
        <v/>
      </c>
      <c r="P269" s="512" t="s">
        <v>2660</v>
      </c>
      <c r="Q269" s="490" t="str">
        <f>IF( OGBA03!AX48 = 0, "", OGBA03!AX48)</f>
        <v/>
      </c>
      <c r="R269" s="512" t="s">
        <v>2711</v>
      </c>
      <c r="S269" s="490" t="str">
        <f>IF( OGBA03!BC48 = 0, "", OGBA03!BC48)</f>
        <v/>
      </c>
      <c r="T269" s="508" t="s">
        <v>2748</v>
      </c>
      <c r="U269" s="504"/>
      <c r="V269" s="504"/>
      <c r="W269" s="525">
        <f t="shared" si="19"/>
        <v>0</v>
      </c>
      <c r="X269" s="504"/>
      <c r="Y269" s="504"/>
    </row>
    <row r="270" spans="1:25" x14ac:dyDescent="0.2">
      <c r="A270" s="477">
        <v>21</v>
      </c>
      <c r="B270" s="478">
        <f t="shared" si="14"/>
        <v>0</v>
      </c>
      <c r="C270" s="479">
        <f t="shared" si="15"/>
        <v>0</v>
      </c>
      <c r="D270" s="457" t="s">
        <v>2858</v>
      </c>
      <c r="E270" s="474" t="str">
        <f>RIGHT('1500'!$AT$2,2)</f>
        <v>19</v>
      </c>
      <c r="F270" s="477" t="s">
        <v>996</v>
      </c>
      <c r="G270" s="490" t="str">
        <f>IF( OGBA03!Y49 = 0, "", OGBA03!Y49)</f>
        <v/>
      </c>
      <c r="H270" s="512" t="s">
        <v>2475</v>
      </c>
      <c r="I270" s="490" t="str">
        <f>IF( OGBA03!AD49 = 0, "", OGBA03!AD49)</f>
        <v/>
      </c>
      <c r="J270" s="512" t="s">
        <v>2534</v>
      </c>
      <c r="K270" s="490" t="str">
        <f>IF( OGBA03!AI49 = 0, "", OGBA03!AI49)</f>
        <v/>
      </c>
      <c r="L270" s="512" t="s">
        <v>2577</v>
      </c>
      <c r="M270" s="490" t="str">
        <f>IF( OGBA03!AN49 = 0, "", OGBA03!AN49)</f>
        <v/>
      </c>
      <c r="N270" s="512" t="s">
        <v>2620</v>
      </c>
      <c r="O270" s="490" t="str">
        <f>IF( OGBA03!AS49 = 0, "", OGBA03!AS49)</f>
        <v/>
      </c>
      <c r="P270" s="512" t="s">
        <v>2661</v>
      </c>
      <c r="Q270" s="490" t="str">
        <f>IF( OGBA03!AX49 = 0, "", OGBA03!AX49)</f>
        <v/>
      </c>
      <c r="R270" s="512" t="s">
        <v>2703</v>
      </c>
      <c r="S270" s="490" t="str">
        <f>IF( OGBA03!BC49 = 0, "", OGBA03!BC49)</f>
        <v/>
      </c>
      <c r="T270" s="508" t="s">
        <v>2749</v>
      </c>
      <c r="U270" s="504"/>
      <c r="V270" s="504"/>
      <c r="W270" s="525">
        <f t="shared" si="19"/>
        <v>0</v>
      </c>
      <c r="X270" s="504"/>
      <c r="Y270" s="504"/>
    </row>
    <row r="271" spans="1:25" x14ac:dyDescent="0.2">
      <c r="A271" s="477">
        <v>21</v>
      </c>
      <c r="B271" s="478">
        <f t="shared" si="14"/>
        <v>0</v>
      </c>
      <c r="C271" s="479">
        <f t="shared" si="15"/>
        <v>0</v>
      </c>
      <c r="D271" s="457" t="s">
        <v>2858</v>
      </c>
      <c r="E271" s="474" t="str">
        <f>RIGHT('1500'!$AT$2,2)</f>
        <v>19</v>
      </c>
      <c r="F271" s="477" t="s">
        <v>996</v>
      </c>
      <c r="G271" s="490" t="str">
        <f>IF( OGBA03!Y50 = 0, "", OGBA03!Y50)</f>
        <v/>
      </c>
      <c r="H271" s="512" t="s">
        <v>2476</v>
      </c>
      <c r="I271" s="490" t="str">
        <f>IF( OGBA03!AD50 = 0, "", OGBA03!AD50)</f>
        <v/>
      </c>
      <c r="J271" s="512" t="s">
        <v>2535</v>
      </c>
      <c r="K271" s="490" t="str">
        <f>IF( OGBA03!AI50 = 0, "", OGBA03!AI50)</f>
        <v/>
      </c>
      <c r="L271" s="512" t="s">
        <v>2578</v>
      </c>
      <c r="M271" s="490" t="str">
        <f>IF( OGBA03!AN50 = 0, "", OGBA03!AN50)</f>
        <v/>
      </c>
      <c r="N271" s="512" t="s">
        <v>2621</v>
      </c>
      <c r="O271" s="490" t="str">
        <f>IF( OGBA03!AS50 = 0, "", OGBA03!AS50)</f>
        <v/>
      </c>
      <c r="P271" s="512" t="s">
        <v>2662</v>
      </c>
      <c r="Q271" s="490" t="str">
        <f>IF( OGBA03!AX50 = 0, "", OGBA03!AX50)</f>
        <v/>
      </c>
      <c r="R271" s="512" t="s">
        <v>2704</v>
      </c>
      <c r="S271" s="490" t="str">
        <f>IF( OGBA03!BC50 = 0, "", OGBA03!BC50)</f>
        <v/>
      </c>
      <c r="T271" s="508" t="s">
        <v>2750</v>
      </c>
      <c r="U271" s="504"/>
      <c r="V271" s="504"/>
      <c r="W271" s="525">
        <f t="shared" si="19"/>
        <v>0</v>
      </c>
      <c r="X271" s="504"/>
      <c r="Y271" s="504"/>
    </row>
    <row r="272" spans="1:25" x14ac:dyDescent="0.2">
      <c r="A272" s="477">
        <v>21</v>
      </c>
      <c r="B272" s="478">
        <f t="shared" si="14"/>
        <v>0</v>
      </c>
      <c r="C272" s="479">
        <f t="shared" si="15"/>
        <v>0</v>
      </c>
      <c r="D272" s="457" t="s">
        <v>2858</v>
      </c>
      <c r="E272" s="474" t="str">
        <f>RIGHT('1500'!$AT$2,2)</f>
        <v>19</v>
      </c>
      <c r="F272" s="477" t="s">
        <v>391</v>
      </c>
      <c r="G272" s="490" t="str">
        <f>IF( OGBA03!Y54 = 0, "", OGBA03!Y54)</f>
        <v/>
      </c>
      <c r="H272" s="512" t="s">
        <v>2477</v>
      </c>
      <c r="I272" s="490" t="str">
        <f>IF( OGBA03!AD54 = 0, "", OGBA03!AD54)</f>
        <v/>
      </c>
      <c r="J272" s="512" t="s">
        <v>2536</v>
      </c>
      <c r="K272" s="490" t="str">
        <f>IF( OGBA03!AI54 = 0, "", OGBA03!AI54)</f>
        <v/>
      </c>
      <c r="L272" s="512" t="s">
        <v>2579</v>
      </c>
      <c r="M272" s="490" t="str">
        <f>IF( OGBA03!AN54 = 0, "", OGBA03!AN54)</f>
        <v/>
      </c>
      <c r="N272" s="512" t="s">
        <v>2622</v>
      </c>
      <c r="O272" s="490" t="str">
        <f>IF( OGBA03!AS54 = 0, "", OGBA03!AS54)</f>
        <v/>
      </c>
      <c r="P272" s="512" t="s">
        <v>2663</v>
      </c>
      <c r="Q272" s="490" t="str">
        <f>IF( OGBA03!AX54 = 0, "", OGBA03!AX54)</f>
        <v/>
      </c>
      <c r="R272" s="512" t="s">
        <v>2712</v>
      </c>
      <c r="S272" s="490" t="str">
        <f>IF( OGBA03!BC54 = 0, "", OGBA03!BC54)</f>
        <v/>
      </c>
      <c r="T272" s="508" t="s">
        <v>2751</v>
      </c>
      <c r="U272" s="504"/>
      <c r="V272" s="504"/>
      <c r="W272" s="525">
        <f t="shared" si="19"/>
        <v>0</v>
      </c>
      <c r="X272" s="504"/>
      <c r="Y272" s="504"/>
    </row>
    <row r="273" spans="1:25" x14ac:dyDescent="0.2">
      <c r="A273" s="477">
        <v>21</v>
      </c>
      <c r="B273" s="478">
        <f t="shared" si="14"/>
        <v>0</v>
      </c>
      <c r="C273" s="479">
        <f t="shared" si="15"/>
        <v>0</v>
      </c>
      <c r="D273" s="457" t="s">
        <v>2858</v>
      </c>
      <c r="E273" s="474" t="str">
        <f>RIGHT('1500'!$AT$2,2)</f>
        <v>19</v>
      </c>
      <c r="F273" s="477" t="s">
        <v>443</v>
      </c>
      <c r="G273" s="490" t="str">
        <f>IF( OGBA03!Y55 = 0, "", OGBA03!Y55)</f>
        <v/>
      </c>
      <c r="H273" s="512" t="s">
        <v>2478</v>
      </c>
      <c r="I273" s="490" t="str">
        <f>IF( OGBA03!AD55 = 0, "", OGBA03!AD55)</f>
        <v/>
      </c>
      <c r="J273" s="512" t="s">
        <v>2537</v>
      </c>
      <c r="K273" s="490" t="str">
        <f>IF( OGBA03!AI55 = 0, "", OGBA03!AI55)</f>
        <v/>
      </c>
      <c r="L273" s="512" t="s">
        <v>2580</v>
      </c>
      <c r="M273" s="490" t="str">
        <f>IF( OGBA03!AN55 = 0, "", OGBA03!AN55)</f>
        <v/>
      </c>
      <c r="N273" s="512" t="s">
        <v>2623</v>
      </c>
      <c r="O273" s="490" t="str">
        <f>IF( OGBA03!AS55 = 0, "", OGBA03!AS55)</f>
        <v/>
      </c>
      <c r="P273" s="512" t="s">
        <v>2664</v>
      </c>
      <c r="Q273" s="490" t="str">
        <f>IF( OGBA03!AX55 = 0, "", OGBA03!AX55)</f>
        <v/>
      </c>
      <c r="R273" s="512" t="s">
        <v>2713</v>
      </c>
      <c r="S273" s="490" t="str">
        <f>IF( OGBA03!BC55 = 0, "", OGBA03!BC55)</f>
        <v/>
      </c>
      <c r="T273" s="508" t="s">
        <v>2752</v>
      </c>
      <c r="U273" s="504"/>
      <c r="V273" s="504"/>
      <c r="W273" s="525">
        <f t="shared" si="19"/>
        <v>0</v>
      </c>
      <c r="X273" s="504"/>
      <c r="Y273" s="504"/>
    </row>
    <row r="274" spans="1:25" x14ac:dyDescent="0.2">
      <c r="A274" s="486">
        <v>21</v>
      </c>
      <c r="B274" s="541">
        <v>0</v>
      </c>
      <c r="C274" s="542">
        <v>0</v>
      </c>
      <c r="D274" s="543" t="s">
        <v>2858</v>
      </c>
      <c r="E274" s="485" t="s">
        <v>2836</v>
      </c>
      <c r="F274" s="486" t="s">
        <v>2837</v>
      </c>
      <c r="G274" s="499" t="str">
        <f>IF( OGBA03!Y56 = 0, "", OGBA03!Y56)</f>
        <v/>
      </c>
      <c r="H274" s="499" t="s">
        <v>2480</v>
      </c>
      <c r="I274" s="499" t="str">
        <f>IF( OGBA03!AD56 = 0, "", OGBA03!AD56)</f>
        <v/>
      </c>
      <c r="J274" s="499" t="s">
        <v>2538</v>
      </c>
      <c r="K274" s="499" t="str">
        <f>IF( OGBA03!AI56 = 0, "", OGBA03!AI56)</f>
        <v/>
      </c>
      <c r="L274" s="499" t="s">
        <v>2581</v>
      </c>
      <c r="M274" s="499" t="str">
        <f>IF( OGBA03!AN56 = 0, "", OGBA03!AN56)</f>
        <v/>
      </c>
      <c r="N274" s="499" t="s">
        <v>2624</v>
      </c>
      <c r="O274" s="499" t="str">
        <f>IF( OGBA03!AS56 = 0, "", OGBA03!AS56)</f>
        <v/>
      </c>
      <c r="P274" s="499" t="s">
        <v>2665</v>
      </c>
      <c r="Q274" s="499" t="str">
        <f>IF( OGBA03!AX56 = 0, "", OGBA03!AX56)</f>
        <v/>
      </c>
      <c r="R274" s="499" t="s">
        <v>2714</v>
      </c>
      <c r="S274" s="499" t="str">
        <f>IF( OGBA03!BC56 = 0, "", OGBA03!BC56)</f>
        <v/>
      </c>
      <c r="T274" s="486" t="s">
        <v>2753</v>
      </c>
      <c r="U274" s="486"/>
      <c r="V274" s="486"/>
      <c r="W274" s="486"/>
      <c r="X274" s="486"/>
      <c r="Y274" s="486"/>
    </row>
    <row r="275" spans="1:25" x14ac:dyDescent="0.2">
      <c r="A275" s="477">
        <v>21</v>
      </c>
      <c r="B275" s="478">
        <f t="shared" si="14"/>
        <v>0</v>
      </c>
      <c r="C275" s="479">
        <f t="shared" si="15"/>
        <v>0</v>
      </c>
      <c r="D275" s="457" t="s">
        <v>2858</v>
      </c>
      <c r="E275" s="474" t="str">
        <f>RIGHT('1500'!$AT$2,2)</f>
        <v>19</v>
      </c>
      <c r="F275" s="477" t="s">
        <v>475</v>
      </c>
      <c r="G275" s="490" t="str">
        <f>IF( OGBA03!Y57 = 0, "", OGBA03!Y57)</f>
        <v/>
      </c>
      <c r="H275" s="512" t="s">
        <v>2479</v>
      </c>
      <c r="I275" s="490" t="str">
        <f>IF( OGBA03!AD57 = 0, "", OGBA03!AD57)</f>
        <v/>
      </c>
      <c r="J275" s="512" t="s">
        <v>2539</v>
      </c>
      <c r="K275" s="490" t="str">
        <f>IF( OGBA03!AI57 = 0, "", OGBA03!AI57)</f>
        <v/>
      </c>
      <c r="L275" s="512" t="s">
        <v>2582</v>
      </c>
      <c r="M275" s="490" t="str">
        <f>IF( OGBA03!AN57 = 0, "", OGBA03!AN57)</f>
        <v/>
      </c>
      <c r="N275" s="512" t="s">
        <v>2625</v>
      </c>
      <c r="O275" s="490" t="str">
        <f>IF( OGBA03!AS57 = 0, "", OGBA03!AS57)</f>
        <v/>
      </c>
      <c r="P275" s="512" t="s">
        <v>2666</v>
      </c>
      <c r="Q275" s="490" t="str">
        <f>IF( OGBA03!AX57 = 0, "", OGBA03!AX57)</f>
        <v/>
      </c>
      <c r="R275" s="512" t="s">
        <v>2715</v>
      </c>
      <c r="S275" s="490" t="str">
        <f>IF( OGBA03!BC57 = 0, "", OGBA03!BC57)</f>
        <v/>
      </c>
      <c r="T275" s="508" t="s">
        <v>2754</v>
      </c>
      <c r="U275" s="504"/>
      <c r="V275" s="504"/>
      <c r="W275" s="525">
        <f t="shared" ref="W275:W294" si="20">SUM(G275:U275)</f>
        <v>0</v>
      </c>
      <c r="X275" s="504"/>
      <c r="Y275" s="504"/>
    </row>
    <row r="276" spans="1:25" x14ac:dyDescent="0.2">
      <c r="A276" s="477">
        <v>21</v>
      </c>
      <c r="B276" s="478">
        <f t="shared" si="14"/>
        <v>0</v>
      </c>
      <c r="C276" s="479">
        <f t="shared" si="15"/>
        <v>0</v>
      </c>
      <c r="D276" s="457" t="s">
        <v>2858</v>
      </c>
      <c r="E276" s="474" t="str">
        <f>RIGHT('1500'!$AT$2,2)</f>
        <v>19</v>
      </c>
      <c r="F276" s="477" t="s">
        <v>997</v>
      </c>
      <c r="G276" s="490" t="str">
        <f>IF( OGBA03!Y59 = 0, "", OGBA03!Y59)</f>
        <v/>
      </c>
      <c r="H276" s="512" t="s">
        <v>2481</v>
      </c>
      <c r="I276" s="490" t="str">
        <f>IF( OGBA03!AD59 = 0, "", OGBA03!AD59)</f>
        <v/>
      </c>
      <c r="J276" s="512" t="s">
        <v>2540</v>
      </c>
      <c r="K276" s="490" t="str">
        <f>IF( OGBA03!AI59 = 0, "", OGBA03!AI59)</f>
        <v/>
      </c>
      <c r="L276" s="512" t="s">
        <v>2583</v>
      </c>
      <c r="M276" s="490" t="str">
        <f>IF( OGBA03!AN59 = 0, "", OGBA03!AN59)</f>
        <v/>
      </c>
      <c r="N276" s="512" t="s">
        <v>2626</v>
      </c>
      <c r="O276" s="490" t="str">
        <f>IF( OGBA03!AS59 = 0, "", OGBA03!AS59)</f>
        <v/>
      </c>
      <c r="P276" s="512" t="s">
        <v>2667</v>
      </c>
      <c r="Q276" s="490" t="str">
        <f>IF( OGBA03!AX59 = 0, "", OGBA03!AX59)</f>
        <v/>
      </c>
      <c r="R276" s="512" t="s">
        <v>2705</v>
      </c>
      <c r="S276" s="490" t="str">
        <f>IF( OGBA03!BC59 = 0, "", OGBA03!BC59)</f>
        <v/>
      </c>
      <c r="T276" s="508" t="s">
        <v>2744</v>
      </c>
      <c r="U276" s="504"/>
      <c r="V276" s="504"/>
      <c r="W276" s="525">
        <f t="shared" si="20"/>
        <v>0</v>
      </c>
      <c r="X276" s="504"/>
      <c r="Y276" s="504"/>
    </row>
    <row r="277" spans="1:25" x14ac:dyDescent="0.2">
      <c r="A277" s="477">
        <v>21</v>
      </c>
      <c r="B277" s="478">
        <f t="shared" si="14"/>
        <v>0</v>
      </c>
      <c r="C277" s="479">
        <f t="shared" si="15"/>
        <v>0</v>
      </c>
      <c r="D277" s="457" t="s">
        <v>2858</v>
      </c>
      <c r="E277" s="474" t="str">
        <f>RIGHT('1500'!$AT$2,2)</f>
        <v>19</v>
      </c>
      <c r="F277" s="477" t="s">
        <v>997</v>
      </c>
      <c r="G277" s="490" t="str">
        <f>IF( OGBA03!Y60 = 0, "", OGBA03!Y60)</f>
        <v/>
      </c>
      <c r="H277" s="512" t="s">
        <v>2482</v>
      </c>
      <c r="I277" s="490" t="str">
        <f>IF( OGBA03!AD60 = 0, "", OGBA03!AD60)</f>
        <v/>
      </c>
      <c r="J277" s="512" t="s">
        <v>2541</v>
      </c>
      <c r="K277" s="490" t="str">
        <f>IF( OGBA03!AI60 = 0, "", OGBA03!AI60)</f>
        <v/>
      </c>
      <c r="L277" s="512" t="s">
        <v>2584</v>
      </c>
      <c r="M277" s="490" t="str">
        <f>IF( OGBA03!AN60 = 0, "", OGBA03!AN60)</f>
        <v/>
      </c>
      <c r="N277" s="512" t="s">
        <v>2627</v>
      </c>
      <c r="O277" s="490" t="str">
        <f>IF( OGBA03!AS60 = 0, "", OGBA03!AS60)</f>
        <v/>
      </c>
      <c r="P277" s="512" t="s">
        <v>2668</v>
      </c>
      <c r="Q277" s="490" t="str">
        <f>IF( OGBA03!AX60 = 0, "", OGBA03!AX60)</f>
        <v/>
      </c>
      <c r="R277" s="512" t="s">
        <v>2706</v>
      </c>
      <c r="S277" s="490" t="str">
        <f>IF( OGBA03!BC60 = 0, "", OGBA03!BC60)</f>
        <v/>
      </c>
      <c r="T277" s="508" t="s">
        <v>2745</v>
      </c>
      <c r="U277" s="504"/>
      <c r="V277" s="504"/>
      <c r="W277" s="525">
        <f t="shared" si="20"/>
        <v>0</v>
      </c>
      <c r="X277" s="504" t="str">
        <f>IF( OGBA03!I60 = 0, "", OGBA03!I60)</f>
        <v/>
      </c>
      <c r="Y277" s="504"/>
    </row>
    <row r="278" spans="1:25" x14ac:dyDescent="0.2">
      <c r="A278" s="477">
        <v>21</v>
      </c>
      <c r="B278" s="478">
        <f t="shared" si="14"/>
        <v>0</v>
      </c>
      <c r="C278" s="479">
        <f t="shared" si="15"/>
        <v>0</v>
      </c>
      <c r="D278" s="457" t="s">
        <v>2858</v>
      </c>
      <c r="E278" s="474" t="str">
        <f>RIGHT('1500'!$AT$2,2)</f>
        <v>19</v>
      </c>
      <c r="F278" s="477" t="s">
        <v>998</v>
      </c>
      <c r="G278" s="490" t="str">
        <f>IF( OGBA03!Y61 = 0, "", OGBA03!Y61)</f>
        <v/>
      </c>
      <c r="H278" s="512" t="s">
        <v>2483</v>
      </c>
      <c r="I278" s="490" t="str">
        <f>IF( OGBA03!AD61 = 0, "", OGBA03!AD61)</f>
        <v/>
      </c>
      <c r="J278" s="512" t="s">
        <v>2542</v>
      </c>
      <c r="K278" s="490" t="str">
        <f>IF( OGBA03!AI61 = 0, "", OGBA03!AI61)</f>
        <v/>
      </c>
      <c r="L278" s="512" t="s">
        <v>2585</v>
      </c>
      <c r="M278" s="490" t="str">
        <f>IF( OGBA03!AN61 = 0, "", OGBA03!AN61)</f>
        <v/>
      </c>
      <c r="N278" s="512" t="s">
        <v>2628</v>
      </c>
      <c r="O278" s="490" t="str">
        <f>IF( OGBA03!AS61 = 0, "", OGBA03!AS61)</f>
        <v/>
      </c>
      <c r="P278" s="512" t="s">
        <v>2669</v>
      </c>
      <c r="Q278" s="490" t="str">
        <f>IF( OGBA03!AX61 = 0, "", OGBA03!AX61)</f>
        <v/>
      </c>
      <c r="R278" s="512" t="s">
        <v>2707</v>
      </c>
      <c r="S278" s="490" t="str">
        <f>IF( OGBA03!BC61 = 0, "", OGBA03!BC61)</f>
        <v/>
      </c>
      <c r="T278" s="508" t="s">
        <v>2755</v>
      </c>
      <c r="U278" s="504"/>
      <c r="V278" s="504"/>
      <c r="W278" s="525">
        <f t="shared" si="20"/>
        <v>0</v>
      </c>
      <c r="X278" s="504"/>
      <c r="Y278" s="504"/>
    </row>
    <row r="279" spans="1:25" x14ac:dyDescent="0.2">
      <c r="A279" s="477">
        <v>21</v>
      </c>
      <c r="B279" s="478">
        <f t="shared" si="14"/>
        <v>0</v>
      </c>
      <c r="C279" s="479">
        <f t="shared" si="15"/>
        <v>0</v>
      </c>
      <c r="D279" s="457" t="s">
        <v>2858</v>
      </c>
      <c r="E279" s="474" t="str">
        <f>RIGHT('1500'!$AT$2,2)</f>
        <v>19</v>
      </c>
      <c r="F279" s="477" t="s">
        <v>998</v>
      </c>
      <c r="G279" s="490" t="str">
        <f>IF( OGBA03!Y62 = 0, "", OGBA03!Y62)</f>
        <v/>
      </c>
      <c r="H279" s="512" t="s">
        <v>2484</v>
      </c>
      <c r="I279" s="490" t="str">
        <f>IF( OGBA03!AD62 = 0, "", OGBA03!AD62)</f>
        <v/>
      </c>
      <c r="J279" s="512" t="s">
        <v>2543</v>
      </c>
      <c r="K279" s="490" t="str">
        <f>IF( OGBA03!AI62 = 0, "", OGBA03!AI62)</f>
        <v/>
      </c>
      <c r="L279" s="512" t="s">
        <v>2586</v>
      </c>
      <c r="M279" s="490" t="str">
        <f>IF( OGBA03!AN62 = 0, "", OGBA03!AN62)</f>
        <v/>
      </c>
      <c r="N279" s="512" t="s">
        <v>2629</v>
      </c>
      <c r="O279" s="490" t="str">
        <f>IF( OGBA03!AS62 = 0, "", OGBA03!AS62)</f>
        <v/>
      </c>
      <c r="P279" s="512" t="s">
        <v>2670</v>
      </c>
      <c r="Q279" s="490" t="str">
        <f>IF( OGBA03!AX62 = 0, "", OGBA03!AX62)</f>
        <v/>
      </c>
      <c r="R279" s="512" t="s">
        <v>2708</v>
      </c>
      <c r="S279" s="490" t="str">
        <f>IF( OGBA03!BC62 = 0, "", OGBA03!BC62)</f>
        <v/>
      </c>
      <c r="T279" s="508" t="s">
        <v>2756</v>
      </c>
      <c r="U279" s="504"/>
      <c r="V279" s="504"/>
      <c r="W279" s="525">
        <f t="shared" si="20"/>
        <v>0</v>
      </c>
      <c r="X279" s="504" t="str">
        <f>IF( OGBA03!I62 = 0, "", OGBA03!I62)</f>
        <v/>
      </c>
      <c r="Y279" s="504"/>
    </row>
    <row r="280" spans="1:25" x14ac:dyDescent="0.2">
      <c r="A280" s="477">
        <v>21</v>
      </c>
      <c r="B280" s="478">
        <f t="shared" si="14"/>
        <v>0</v>
      </c>
      <c r="C280" s="479">
        <f t="shared" si="15"/>
        <v>0</v>
      </c>
      <c r="D280" s="457" t="s">
        <v>2858</v>
      </c>
      <c r="E280" s="474" t="str">
        <f>RIGHT('1500'!$AT$2,2)</f>
        <v>19</v>
      </c>
      <c r="F280" s="477" t="s">
        <v>980</v>
      </c>
      <c r="G280" s="490" t="str">
        <f>IF( OGBA03!Y63 = 0, "", OGBA03!Y63)</f>
        <v/>
      </c>
      <c r="H280" s="512" t="s">
        <v>2485</v>
      </c>
      <c r="I280" s="490" t="str">
        <f>IF( OGBA03!AD63 = 0, "", OGBA03!AD63)</f>
        <v/>
      </c>
      <c r="J280" s="512" t="s">
        <v>2544</v>
      </c>
      <c r="K280" s="490" t="str">
        <f>IF( OGBA03!AI63 = 0, "", OGBA03!AI63)</f>
        <v/>
      </c>
      <c r="L280" s="512" t="s">
        <v>2587</v>
      </c>
      <c r="M280" s="490" t="str">
        <f>IF( OGBA03!AN63 = 0, "", OGBA03!AN63)</f>
        <v/>
      </c>
      <c r="N280" s="512" t="s">
        <v>2630</v>
      </c>
      <c r="O280" s="490" t="str">
        <f>IF( OGBA03!AS63 = 0, "", OGBA03!AS63)</f>
        <v/>
      </c>
      <c r="P280" s="512" t="s">
        <v>2671</v>
      </c>
      <c r="Q280" s="490" t="str">
        <f>IF( OGBA03!AX63 = 0, "", OGBA03!AX63)</f>
        <v/>
      </c>
      <c r="R280" s="512" t="s">
        <v>2716</v>
      </c>
      <c r="S280" s="490" t="str">
        <f>IF( OGBA03!BC63 = 0, "", OGBA03!BC63)</f>
        <v/>
      </c>
      <c r="T280" s="508" t="s">
        <v>2757</v>
      </c>
      <c r="U280" s="504"/>
      <c r="V280" s="504"/>
      <c r="W280" s="525">
        <f t="shared" si="20"/>
        <v>0</v>
      </c>
      <c r="X280" s="504"/>
      <c r="Y280" s="504"/>
    </row>
    <row r="281" spans="1:25" x14ac:dyDescent="0.2">
      <c r="A281" s="477">
        <v>21</v>
      </c>
      <c r="B281" s="478">
        <f t="shared" si="14"/>
        <v>0</v>
      </c>
      <c r="C281" s="479">
        <f t="shared" si="15"/>
        <v>0</v>
      </c>
      <c r="D281" s="457" t="s">
        <v>2858</v>
      </c>
      <c r="E281" s="474" t="str">
        <f>RIGHT('1500'!$AT$2,2)</f>
        <v>19</v>
      </c>
      <c r="F281" s="477" t="s">
        <v>999</v>
      </c>
      <c r="G281" s="490" t="str">
        <f>IF( OGBA03!Y64 = 0, "", OGBA03!Y64)</f>
        <v/>
      </c>
      <c r="H281" s="512" t="s">
        <v>2486</v>
      </c>
      <c r="I281" s="490" t="str">
        <f>IF( OGBA03!AD64 = 0, "", OGBA03!AD64)</f>
        <v/>
      </c>
      <c r="J281" s="512" t="s">
        <v>2545</v>
      </c>
      <c r="K281" s="490" t="str">
        <f>IF( OGBA03!AI64 = 0, "", OGBA03!AI64)</f>
        <v/>
      </c>
      <c r="L281" s="512" t="s">
        <v>2588</v>
      </c>
      <c r="M281" s="490" t="str">
        <f>IF( OGBA03!AN64 = 0, "", OGBA03!AN64)</f>
        <v/>
      </c>
      <c r="N281" s="512" t="s">
        <v>2631</v>
      </c>
      <c r="O281" s="490" t="str">
        <f>IF( OGBA03!AS64 = 0, "", OGBA03!AS64)</f>
        <v/>
      </c>
      <c r="P281" s="512" t="s">
        <v>2672</v>
      </c>
      <c r="Q281" s="490" t="str">
        <f>IF( OGBA03!AX64 = 0, "", OGBA03!AX64)</f>
        <v/>
      </c>
      <c r="R281" s="512" t="s">
        <v>2709</v>
      </c>
      <c r="S281" s="490" t="str">
        <f>IF( OGBA03!BC64 = 0, "", OGBA03!BC64)</f>
        <v/>
      </c>
      <c r="T281" s="508" t="s">
        <v>2758</v>
      </c>
      <c r="U281" s="504"/>
      <c r="V281" s="504"/>
      <c r="W281" s="525">
        <f t="shared" si="20"/>
        <v>0</v>
      </c>
      <c r="X281" s="504"/>
      <c r="Y281" s="504"/>
    </row>
    <row r="282" spans="1:25" x14ac:dyDescent="0.2">
      <c r="A282" s="477">
        <v>21</v>
      </c>
      <c r="B282" s="478">
        <f t="shared" si="14"/>
        <v>0</v>
      </c>
      <c r="C282" s="479">
        <f t="shared" si="15"/>
        <v>0</v>
      </c>
      <c r="D282" s="457" t="s">
        <v>2858</v>
      </c>
      <c r="E282" s="474" t="str">
        <f>RIGHT('1500'!$AT$2,2)</f>
        <v>19</v>
      </c>
      <c r="F282" s="477" t="s">
        <v>999</v>
      </c>
      <c r="G282" s="490" t="str">
        <f>IF( OGBA03!Y65 = 0, "", OGBA03!Y65)</f>
        <v/>
      </c>
      <c r="H282" s="512" t="s">
        <v>2487</v>
      </c>
      <c r="I282" s="490" t="str">
        <f>IF( OGBA03!AD65 = 0, "", OGBA03!AD65)</f>
        <v/>
      </c>
      <c r="J282" s="512" t="s">
        <v>2546</v>
      </c>
      <c r="K282" s="490" t="str">
        <f>IF( OGBA03!AI65 = 0, "", OGBA03!AI65)</f>
        <v/>
      </c>
      <c r="L282" s="512" t="s">
        <v>2589</v>
      </c>
      <c r="M282" s="490" t="str">
        <f>IF( OGBA03!AN65 = 0, "", OGBA03!AN65)</f>
        <v/>
      </c>
      <c r="N282" s="512" t="s">
        <v>2632</v>
      </c>
      <c r="O282" s="490" t="str">
        <f>IF( OGBA03!AS65 = 0, "", OGBA03!AS65)</f>
        <v/>
      </c>
      <c r="P282" s="512" t="s">
        <v>2673</v>
      </c>
      <c r="Q282" s="490" t="str">
        <f>IF( OGBA03!AX65 = 0, "", OGBA03!AX65)</f>
        <v/>
      </c>
      <c r="R282" s="512" t="s">
        <v>2710</v>
      </c>
      <c r="S282" s="490" t="str">
        <f>IF( OGBA03!BC65 = 0, "", OGBA03!BC65)</f>
        <v/>
      </c>
      <c r="T282" s="508" t="s">
        <v>2759</v>
      </c>
      <c r="U282" s="504"/>
      <c r="V282" s="504"/>
      <c r="W282" s="525">
        <f t="shared" si="20"/>
        <v>0</v>
      </c>
      <c r="X282" s="504" t="str">
        <f>IF( OGBA03!I65 = 0, "", OGBA03!I65)</f>
        <v/>
      </c>
      <c r="Y282" s="504"/>
    </row>
    <row r="283" spans="1:25" x14ac:dyDescent="0.2">
      <c r="A283" s="477">
        <v>21</v>
      </c>
      <c r="B283" s="478">
        <f t="shared" si="14"/>
        <v>0</v>
      </c>
      <c r="C283" s="479">
        <f t="shared" si="15"/>
        <v>0</v>
      </c>
      <c r="D283" s="457" t="s">
        <v>2858</v>
      </c>
      <c r="E283" s="474" t="str">
        <f>RIGHT('1500'!$AT$2,2)</f>
        <v>19</v>
      </c>
      <c r="F283" s="477" t="s">
        <v>595</v>
      </c>
      <c r="G283" s="490" t="str">
        <f>IF( OGBA03!Y67 = 0, "", OGBA03!Y67)</f>
        <v/>
      </c>
      <c r="H283" s="512" t="s">
        <v>2488</v>
      </c>
      <c r="I283" s="490" t="str">
        <f>IF( OGBA03!AD67 = 0, "", OGBA03!AD67)</f>
        <v/>
      </c>
      <c r="J283" s="512" t="s">
        <v>2547</v>
      </c>
      <c r="K283" s="490" t="str">
        <f>IF( OGBA03!AI67 = 0, "", OGBA03!AI67)</f>
        <v/>
      </c>
      <c r="L283" s="512" t="s">
        <v>2590</v>
      </c>
      <c r="M283" s="490" t="str">
        <f>IF( OGBA03!AN67 = 0, "", OGBA03!AN67)</f>
        <v/>
      </c>
      <c r="N283" s="512" t="s">
        <v>2633</v>
      </c>
      <c r="O283" s="490" t="str">
        <f>IF( OGBA03!AS67 = 0, "", OGBA03!AS67)</f>
        <v/>
      </c>
      <c r="P283" s="512" t="s">
        <v>2674</v>
      </c>
      <c r="Q283" s="490" t="str">
        <f>IF( OGBA03!AX67 = 0, "", OGBA03!AX67)</f>
        <v/>
      </c>
      <c r="R283" s="512" t="s">
        <v>2717</v>
      </c>
      <c r="S283" s="490" t="str">
        <f>IF( OGBA03!BC67 = 0, "", OGBA03!BC67)</f>
        <v/>
      </c>
      <c r="T283" s="508" t="s">
        <v>2760</v>
      </c>
      <c r="U283" s="504"/>
      <c r="V283" s="504"/>
      <c r="W283" s="525">
        <f t="shared" si="20"/>
        <v>0</v>
      </c>
      <c r="X283" s="504"/>
      <c r="Y283" s="504"/>
    </row>
    <row r="284" spans="1:25" x14ac:dyDescent="0.2">
      <c r="A284" s="477">
        <v>21</v>
      </c>
      <c r="B284" s="478">
        <f t="shared" si="14"/>
        <v>0</v>
      </c>
      <c r="C284" s="479">
        <f t="shared" si="15"/>
        <v>0</v>
      </c>
      <c r="D284" s="457" t="s">
        <v>2858</v>
      </c>
      <c r="E284" s="474" t="str">
        <f>RIGHT('1500'!$AT$2,2)</f>
        <v>19</v>
      </c>
      <c r="F284" s="477" t="s">
        <v>1000</v>
      </c>
      <c r="G284" s="490" t="str">
        <f>IF( OGBA03!Y68 = 0, "", OGBA03!Y68)</f>
        <v/>
      </c>
      <c r="H284" s="512" t="s">
        <v>2907</v>
      </c>
      <c r="I284" s="490" t="str">
        <f>IF( OGBA03!AD68 = 0, "", OGBA03!AD68)</f>
        <v/>
      </c>
      <c r="J284" s="512" t="s">
        <v>2909</v>
      </c>
      <c r="K284" s="490" t="str">
        <f>IF( OGBA03!AI68 = 0, "", OGBA03!AI68)</f>
        <v/>
      </c>
      <c r="L284" s="512" t="s">
        <v>2908</v>
      </c>
      <c r="M284" s="490" t="str">
        <f>IF( OGBA03!AN68 = 0, "", OGBA03!AN68)</f>
        <v/>
      </c>
      <c r="N284" s="512" t="s">
        <v>2913</v>
      </c>
      <c r="O284" s="490" t="str">
        <f>IF( OGBA03!AS68 = 0, "", OGBA03!AS68)</f>
        <v/>
      </c>
      <c r="P284" s="512" t="s">
        <v>2912</v>
      </c>
      <c r="Q284" s="490" t="str">
        <f>IF( OGBA03!AX68 = 0, "", OGBA03!AX68)</f>
        <v/>
      </c>
      <c r="R284" s="512" t="s">
        <v>2911</v>
      </c>
      <c r="S284" s="490" t="str">
        <f>IF( OGBA03!BC68 = 0, "", OGBA03!BC68)</f>
        <v/>
      </c>
      <c r="T284" s="508" t="s">
        <v>2910</v>
      </c>
      <c r="U284" s="504"/>
      <c r="V284" s="504"/>
      <c r="W284" s="525">
        <f t="shared" si="20"/>
        <v>0</v>
      </c>
      <c r="X284" s="504"/>
      <c r="Y284" s="504"/>
    </row>
    <row r="285" spans="1:25" x14ac:dyDescent="0.2">
      <c r="A285" s="477">
        <v>21</v>
      </c>
      <c r="B285" s="478">
        <f t="shared" si="14"/>
        <v>0</v>
      </c>
      <c r="C285" s="479">
        <f t="shared" si="15"/>
        <v>0</v>
      </c>
      <c r="D285" s="457" t="s">
        <v>2858</v>
      </c>
      <c r="E285" s="474" t="str">
        <f>RIGHT('1500'!$AT$2,2)</f>
        <v>19</v>
      </c>
      <c r="F285" s="477" t="s">
        <v>981</v>
      </c>
      <c r="G285" s="490" t="str">
        <f>IF( OGBA03!Y69 = 0, "", OGBA03!Y69)</f>
        <v/>
      </c>
      <c r="H285" s="512" t="s">
        <v>2490</v>
      </c>
      <c r="I285" s="490" t="str">
        <f>IF( OGBA03!AD69 = 0, "", OGBA03!AD69)</f>
        <v/>
      </c>
      <c r="J285" s="512" t="s">
        <v>2548</v>
      </c>
      <c r="K285" s="490" t="str">
        <f>IF( OGBA03!AI69 = 0, "", OGBA03!AI69)</f>
        <v/>
      </c>
      <c r="L285" s="512" t="s">
        <v>2592</v>
      </c>
      <c r="M285" s="490" t="str">
        <f>IF( OGBA03!AN69 = 0, "", OGBA03!AN69)</f>
        <v/>
      </c>
      <c r="N285" s="512" t="s">
        <v>2635</v>
      </c>
      <c r="O285" s="490" t="str">
        <f>IF( OGBA03!AS69 = 0, "", OGBA03!AS69)</f>
        <v/>
      </c>
      <c r="P285" s="512" t="s">
        <v>2676</v>
      </c>
      <c r="Q285" s="490" t="str">
        <f>IF( OGBA03!AX69 = 0, "", OGBA03!AX69)</f>
        <v/>
      </c>
      <c r="R285" s="512" t="s">
        <v>2719</v>
      </c>
      <c r="S285" s="490" t="str">
        <f>IF( OGBA03!BC69 = 0, "", OGBA03!BC69)</f>
        <v/>
      </c>
      <c r="T285" s="508" t="s">
        <v>2762</v>
      </c>
      <c r="U285" s="504"/>
      <c r="V285" s="504"/>
      <c r="W285" s="525">
        <f t="shared" si="20"/>
        <v>0</v>
      </c>
      <c r="X285" s="504"/>
      <c r="Y285" s="504"/>
    </row>
    <row r="286" spans="1:25" x14ac:dyDescent="0.2">
      <c r="A286" s="486">
        <v>21</v>
      </c>
      <c r="B286" s="541">
        <f t="shared" si="14"/>
        <v>0</v>
      </c>
      <c r="C286" s="542">
        <f t="shared" si="15"/>
        <v>0</v>
      </c>
      <c r="D286" s="543" t="s">
        <v>2858</v>
      </c>
      <c r="E286" s="485" t="str">
        <f>RIGHT('1500'!$AT$2,2)</f>
        <v>19</v>
      </c>
      <c r="F286" s="486" t="s">
        <v>982</v>
      </c>
      <c r="G286" s="499" t="str">
        <f>IF( OGBA03!Y70 = 0, "", OGBA03!Y70)</f>
        <v/>
      </c>
      <c r="H286" s="499" t="s">
        <v>2491</v>
      </c>
      <c r="I286" s="499" t="str">
        <f>IF( OGBA03!AD70 = 0, "", OGBA03!AD70)</f>
        <v/>
      </c>
      <c r="J286" s="499" t="s">
        <v>2550</v>
      </c>
      <c r="K286" s="499" t="str">
        <f>IF( OGBA03!AI70 = 0, "", OGBA03!AI70)</f>
        <v/>
      </c>
      <c r="L286" s="499" t="s">
        <v>2593</v>
      </c>
      <c r="M286" s="499" t="str">
        <f>IF( OGBA03!AN70 = 0, "", OGBA03!AN70)</f>
        <v/>
      </c>
      <c r="N286" s="499" t="s">
        <v>2636</v>
      </c>
      <c r="O286" s="499" t="str">
        <f>IF( OGBA03!AS70 = 0, "", OGBA03!AS70)</f>
        <v/>
      </c>
      <c r="P286" s="499" t="s">
        <v>2721</v>
      </c>
      <c r="Q286" s="499" t="str">
        <f>IF( OGBA03!AX70 = 0, "", OGBA03!AX70)</f>
        <v/>
      </c>
      <c r="R286" s="499" t="s">
        <v>2722</v>
      </c>
      <c r="S286" s="499" t="str">
        <f>IF( OGBA03!BC70 = 0, "", OGBA03!BC70)</f>
        <v/>
      </c>
      <c r="T286" s="486" t="s">
        <v>2720</v>
      </c>
      <c r="U286" s="486"/>
      <c r="V286" s="486"/>
      <c r="W286" s="486">
        <f t="shared" si="20"/>
        <v>0</v>
      </c>
      <c r="X286" s="486"/>
      <c r="Y286" s="486"/>
    </row>
    <row r="287" spans="1:25" s="530" customFormat="1" x14ac:dyDescent="0.2">
      <c r="A287" s="519">
        <v>21</v>
      </c>
      <c r="B287" s="520">
        <f t="shared" si="14"/>
        <v>0</v>
      </c>
      <c r="C287" s="521">
        <f t="shared" si="15"/>
        <v>0</v>
      </c>
      <c r="D287" s="522" t="s">
        <v>2858</v>
      </c>
      <c r="E287" s="523" t="str">
        <f>RIGHT('1500'!$AT$2,2)</f>
        <v>19</v>
      </c>
      <c r="F287" s="519" t="s">
        <v>983</v>
      </c>
      <c r="G287" s="524" t="str">
        <f>IF( OGBA03!Y73 = 0, "", OGBA03!Y73)</f>
        <v/>
      </c>
      <c r="H287" s="524"/>
      <c r="I287" s="524"/>
      <c r="J287" s="524"/>
      <c r="K287" s="524"/>
      <c r="L287" s="524"/>
      <c r="M287" s="524"/>
      <c r="N287" s="524"/>
      <c r="O287" s="524"/>
      <c r="P287" s="524"/>
      <c r="Q287" s="524"/>
      <c r="R287" s="524"/>
      <c r="S287" s="524"/>
      <c r="T287" s="519"/>
      <c r="U287" s="519"/>
      <c r="V287" s="519"/>
      <c r="W287" s="528">
        <f t="shared" si="20"/>
        <v>0</v>
      </c>
      <c r="X287" s="519"/>
      <c r="Y287" s="519"/>
    </row>
    <row r="288" spans="1:25" x14ac:dyDescent="0.2">
      <c r="A288" s="477">
        <v>21</v>
      </c>
      <c r="B288" s="478">
        <f t="shared" si="14"/>
        <v>0</v>
      </c>
      <c r="C288" s="479">
        <f t="shared" si="15"/>
        <v>0</v>
      </c>
      <c r="D288" s="457" t="s">
        <v>2858</v>
      </c>
      <c r="E288" s="474" t="str">
        <f>RIGHT('1500'!$AT$2,2)</f>
        <v>19</v>
      </c>
      <c r="F288" s="477" t="s">
        <v>984</v>
      </c>
      <c r="G288" s="490" t="str">
        <f>IF( OGBA03!Y73 = 0, "", OGBA03!Y73)</f>
        <v/>
      </c>
      <c r="H288" s="512" t="s">
        <v>2492</v>
      </c>
      <c r="I288" s="490" t="str">
        <f>IF( OGBA03!AD73 = 0, "", OGBA03!AD73)</f>
        <v/>
      </c>
      <c r="J288" s="512" t="s">
        <v>2551</v>
      </c>
      <c r="K288" s="490" t="str">
        <f>IF( OGBA03!AI73 = 0, "", OGBA03!AI73)</f>
        <v/>
      </c>
      <c r="L288" s="512" t="s">
        <v>2594</v>
      </c>
      <c r="M288" s="490" t="str">
        <f>IF( OGBA03!AN73 = 0, "", OGBA03!AN73)</f>
        <v/>
      </c>
      <c r="N288" s="512" t="s">
        <v>2637</v>
      </c>
      <c r="O288" s="490" t="str">
        <f>IF( OGBA03!AS73 = 0, "", OGBA03!AS73)</f>
        <v/>
      </c>
      <c r="P288" s="512" t="s">
        <v>2677</v>
      </c>
      <c r="Q288" s="490" t="str">
        <f>IF( OGBA03!AX73 = 0, "", OGBA03!AX73)</f>
        <v/>
      </c>
      <c r="R288" s="512" t="s">
        <v>2723</v>
      </c>
      <c r="S288" s="490" t="str">
        <f>IF( OGBA03!BC73 = 0, "", OGBA03!BC73)</f>
        <v/>
      </c>
      <c r="T288" s="508" t="s">
        <v>2763</v>
      </c>
      <c r="U288" s="504"/>
      <c r="V288" s="504"/>
      <c r="W288" s="525">
        <f t="shared" si="20"/>
        <v>0</v>
      </c>
      <c r="Y288" s="504"/>
    </row>
    <row r="289" spans="1:25" ht="12" customHeight="1" x14ac:dyDescent="0.2">
      <c r="A289" s="477">
        <v>21</v>
      </c>
      <c r="B289" s="478">
        <f t="shared" si="14"/>
        <v>0</v>
      </c>
      <c r="C289" s="479">
        <f t="shared" si="15"/>
        <v>0</v>
      </c>
      <c r="D289" s="457" t="s">
        <v>2858</v>
      </c>
      <c r="E289" s="474" t="str">
        <f>RIGHT('1500'!$AT$2,2)</f>
        <v>19</v>
      </c>
      <c r="F289" s="477" t="s">
        <v>985</v>
      </c>
      <c r="G289" s="490" t="str">
        <f>IF( OGBA03!Y74 = 0, "", OGBA03!Y74)</f>
        <v/>
      </c>
      <c r="H289" s="512" t="s">
        <v>2493</v>
      </c>
      <c r="I289" s="490" t="str">
        <f>IF( OGBA03!AD74 = 0, "", OGBA03!AD74)</f>
        <v/>
      </c>
      <c r="J289" s="512" t="s">
        <v>2552</v>
      </c>
      <c r="K289" s="490" t="str">
        <f>IF( OGBA03!AI74 = 0, "", OGBA03!AI74)</f>
        <v/>
      </c>
      <c r="L289" s="512" t="s">
        <v>2595</v>
      </c>
      <c r="M289" s="490" t="str">
        <f>IF( OGBA03!AN74 = 0, "", OGBA03!AN74)</f>
        <v/>
      </c>
      <c r="N289" s="512" t="s">
        <v>2638</v>
      </c>
      <c r="O289" s="490" t="str">
        <f>IF( OGBA03!AS74 = 0, "", OGBA03!AS74)</f>
        <v/>
      </c>
      <c r="P289" s="512" t="s">
        <v>2678</v>
      </c>
      <c r="Q289" s="490" t="str">
        <f>IF( OGBA03!AX74 = 0, "", OGBA03!AX74)</f>
        <v/>
      </c>
      <c r="R289" s="512" t="s">
        <v>2724</v>
      </c>
      <c r="S289" s="490" t="str">
        <f>IF( OGBA03!BC74 = 0, "", OGBA03!BC74)</f>
        <v/>
      </c>
      <c r="T289" s="508" t="s">
        <v>2764</v>
      </c>
      <c r="U289" s="504"/>
      <c r="V289" s="504"/>
      <c r="W289" s="525">
        <f t="shared" si="20"/>
        <v>0</v>
      </c>
      <c r="Y289" s="504"/>
    </row>
    <row r="290" spans="1:25" x14ac:dyDescent="0.2">
      <c r="A290" s="519">
        <v>21</v>
      </c>
      <c r="B290" s="520">
        <f t="shared" si="14"/>
        <v>0</v>
      </c>
      <c r="C290" s="521">
        <f t="shared" si="15"/>
        <v>0</v>
      </c>
      <c r="D290" s="522" t="s">
        <v>2858</v>
      </c>
      <c r="E290" s="523">
        <v>11</v>
      </c>
      <c r="F290" s="519" t="s">
        <v>1086</v>
      </c>
      <c r="G290" s="517" t="str">
        <f>IF( OGBA03!AZ7 = 0, "", OGBA03!AZ7)</f>
        <v/>
      </c>
      <c r="H290" s="517"/>
      <c r="I290" s="517"/>
      <c r="J290" s="517"/>
      <c r="K290" s="517"/>
      <c r="L290" s="517"/>
      <c r="M290" s="517"/>
      <c r="N290" s="517"/>
      <c r="O290" s="517"/>
      <c r="P290" s="517"/>
      <c r="Q290" s="517"/>
      <c r="R290" s="517"/>
      <c r="S290" s="517"/>
      <c r="T290" s="516"/>
      <c r="U290" s="516"/>
      <c r="V290" s="516"/>
      <c r="W290" s="525">
        <f t="shared" si="20"/>
        <v>0</v>
      </c>
      <c r="X290" s="516"/>
      <c r="Y290" s="516"/>
    </row>
    <row r="291" spans="1:25" x14ac:dyDescent="0.2">
      <c r="A291" s="477">
        <v>21</v>
      </c>
      <c r="B291" s="478">
        <f t="shared" si="14"/>
        <v>0</v>
      </c>
      <c r="C291" s="479">
        <f t="shared" si="15"/>
        <v>0</v>
      </c>
      <c r="D291" s="457" t="s">
        <v>2858</v>
      </c>
      <c r="E291" s="474">
        <v>11</v>
      </c>
      <c r="F291" s="477" t="s">
        <v>1087</v>
      </c>
      <c r="G291" s="490" t="str">
        <f>IF( OGBA03!AZ8 = 0, "", OGBA03!AZ8)</f>
        <v/>
      </c>
      <c r="H291" s="512" t="s">
        <v>2494</v>
      </c>
      <c r="I291" s="515"/>
      <c r="J291" s="499"/>
      <c r="K291" s="480"/>
      <c r="L291" s="499"/>
      <c r="M291" s="480"/>
      <c r="N291" s="515"/>
      <c r="O291" s="515"/>
      <c r="P291" s="515"/>
      <c r="Q291" s="515"/>
      <c r="R291" s="515"/>
      <c r="S291" s="515"/>
      <c r="T291" s="504"/>
      <c r="U291" s="504"/>
      <c r="V291" s="504"/>
      <c r="W291" s="525">
        <f t="shared" si="20"/>
        <v>0</v>
      </c>
      <c r="Y291" s="504"/>
    </row>
    <row r="292" spans="1:25" x14ac:dyDescent="0.2">
      <c r="A292" s="477">
        <v>21</v>
      </c>
      <c r="B292" s="478">
        <f t="shared" si="14"/>
        <v>0</v>
      </c>
      <c r="C292" s="479">
        <f t="shared" si="15"/>
        <v>0</v>
      </c>
      <c r="D292" s="457" t="s">
        <v>2858</v>
      </c>
      <c r="E292" s="474">
        <v>11</v>
      </c>
      <c r="F292" s="477" t="s">
        <v>1088</v>
      </c>
      <c r="G292" s="490" t="str">
        <f>IF( OGBA03!AZ9 = 0, "", OGBA03!AZ9)</f>
        <v/>
      </c>
      <c r="H292" s="512" t="s">
        <v>2495</v>
      </c>
      <c r="I292" s="515"/>
      <c r="J292" s="499"/>
      <c r="K292" s="480"/>
      <c r="L292" s="499"/>
      <c r="M292" s="480"/>
      <c r="N292" s="515"/>
      <c r="O292" s="515"/>
      <c r="P292" s="515"/>
      <c r="Q292" s="515"/>
      <c r="R292" s="515"/>
      <c r="S292" s="515"/>
      <c r="T292" s="504"/>
      <c r="U292" s="504"/>
      <c r="V292" s="504"/>
      <c r="W292" s="525">
        <f t="shared" si="20"/>
        <v>0</v>
      </c>
      <c r="Y292" s="504"/>
    </row>
    <row r="293" spans="1:25" x14ac:dyDescent="0.2">
      <c r="A293" s="519">
        <v>21</v>
      </c>
      <c r="B293" s="520">
        <f t="shared" si="14"/>
        <v>0</v>
      </c>
      <c r="C293" s="521">
        <f t="shared" si="15"/>
        <v>0</v>
      </c>
      <c r="D293" s="522" t="s">
        <v>2858</v>
      </c>
      <c r="E293" s="523">
        <v>11</v>
      </c>
      <c r="F293" s="519" t="s">
        <v>1089</v>
      </c>
      <c r="G293" s="517" t="str">
        <f>IF( OGBA03!AZ10 = 0, "", OGBA03!AZ10)</f>
        <v/>
      </c>
      <c r="H293" s="517"/>
      <c r="I293" s="517"/>
      <c r="J293" s="517"/>
      <c r="K293" s="517"/>
      <c r="L293" s="517"/>
      <c r="M293" s="517"/>
      <c r="N293" s="517"/>
      <c r="O293" s="517"/>
      <c r="P293" s="517"/>
      <c r="Q293" s="517"/>
      <c r="R293" s="517"/>
      <c r="S293" s="517"/>
      <c r="T293" s="516"/>
      <c r="U293" s="516"/>
      <c r="V293" s="516"/>
      <c r="W293" s="525">
        <f t="shared" si="20"/>
        <v>0</v>
      </c>
      <c r="X293" s="516"/>
      <c r="Y293" s="516"/>
    </row>
    <row r="294" spans="1:25" x14ac:dyDescent="0.2">
      <c r="A294" s="519">
        <v>21</v>
      </c>
      <c r="B294" s="520">
        <f t="shared" si="14"/>
        <v>0</v>
      </c>
      <c r="C294" s="521">
        <f t="shared" si="15"/>
        <v>0</v>
      </c>
      <c r="D294" s="522" t="s">
        <v>2858</v>
      </c>
      <c r="E294" s="523">
        <v>11</v>
      </c>
      <c r="F294" s="519" t="s">
        <v>1090</v>
      </c>
      <c r="G294" s="517" t="str">
        <f>IF( OGBA03!AZ11 = 0, "", OGBA03!AZ11)</f>
        <v/>
      </c>
      <c r="H294" s="517"/>
      <c r="I294" s="517"/>
      <c r="J294" s="517"/>
      <c r="K294" s="517"/>
      <c r="L294" s="517"/>
      <c r="M294" s="517"/>
      <c r="N294" s="517"/>
      <c r="O294" s="517"/>
      <c r="P294" s="517"/>
      <c r="Q294" s="517"/>
      <c r="R294" s="517"/>
      <c r="S294" s="517"/>
      <c r="T294" s="516"/>
      <c r="U294" s="516"/>
      <c r="V294" s="516"/>
      <c r="W294" s="525">
        <f t="shared" si="20"/>
        <v>0</v>
      </c>
      <c r="X294" s="516"/>
      <c r="Y294" s="516"/>
    </row>
    <row r="295" spans="1:25" x14ac:dyDescent="0.2">
      <c r="A295" s="477">
        <v>21</v>
      </c>
      <c r="B295" s="478">
        <f t="shared" si="14"/>
        <v>0</v>
      </c>
      <c r="C295" s="479">
        <f t="shared" si="15"/>
        <v>0</v>
      </c>
      <c r="D295" s="457" t="s">
        <v>2858</v>
      </c>
      <c r="E295" s="474">
        <v>11</v>
      </c>
      <c r="F295" s="477" t="s">
        <v>1101</v>
      </c>
      <c r="G295" s="490"/>
      <c r="H295" s="515"/>
      <c r="I295" s="490" t="str">
        <f>IF( OGBA03!AD79 = 0, "", OGBA03!AD79)</f>
        <v/>
      </c>
      <c r="J295" s="512" t="s">
        <v>2767</v>
      </c>
      <c r="K295" s="490" t="str">
        <f>IF( OGBA03!AI79 = 0, "", OGBA03!AI79)</f>
        <v/>
      </c>
      <c r="L295" s="512" t="s">
        <v>2769</v>
      </c>
      <c r="M295" s="490" t="str">
        <f>IF( OGBA03!AN79 = 0, "", OGBA03!AN79)</f>
        <v/>
      </c>
      <c r="N295" s="512" t="s">
        <v>2771</v>
      </c>
      <c r="O295" s="490" t="str">
        <f>IF( OGBA03!AS79 = 0, "", OGBA03!AS79)</f>
        <v/>
      </c>
      <c r="P295" s="512" t="s">
        <v>2773</v>
      </c>
      <c r="Q295" s="490" t="str">
        <f>IF( OGBA03!AX79 = 0, "", OGBA03!AX79)</f>
        <v/>
      </c>
      <c r="R295" s="512" t="s">
        <v>2775</v>
      </c>
      <c r="S295" s="504"/>
      <c r="T295" s="504"/>
      <c r="U295" s="504"/>
      <c r="V295" s="513"/>
      <c r="W295" s="526">
        <f>SUM(I295:U295)</f>
        <v>0</v>
      </c>
      <c r="X295" s="504"/>
      <c r="Y295" s="513"/>
    </row>
    <row r="296" spans="1:25" x14ac:dyDescent="0.2">
      <c r="A296" s="477">
        <v>21</v>
      </c>
      <c r="B296" s="478">
        <f t="shared" si="14"/>
        <v>0</v>
      </c>
      <c r="C296" s="479">
        <f t="shared" si="15"/>
        <v>0</v>
      </c>
      <c r="D296" s="457" t="s">
        <v>2858</v>
      </c>
      <c r="E296" s="474">
        <v>11</v>
      </c>
      <c r="F296" s="477" t="s">
        <v>1102</v>
      </c>
      <c r="G296" s="490" t="str">
        <f>IF( OGBA03!Y80 = 0, "", OGBA03!Y80)</f>
        <v/>
      </c>
      <c r="H296" s="512" t="s">
        <v>2496</v>
      </c>
      <c r="I296" s="515"/>
      <c r="J296" s="515"/>
      <c r="K296" s="515"/>
      <c r="L296" s="515"/>
      <c r="M296" s="515"/>
      <c r="N296" s="515"/>
      <c r="O296" s="515"/>
      <c r="P296" s="515"/>
      <c r="Q296" s="515"/>
      <c r="R296" s="515"/>
      <c r="S296" s="504"/>
      <c r="T296" s="504"/>
      <c r="U296" s="504"/>
      <c r="V296" s="513"/>
      <c r="W296" s="526">
        <f t="shared" ref="W296:W302" si="21">SUM(G296:U296)</f>
        <v>0</v>
      </c>
      <c r="X296" s="504"/>
      <c r="Y296" s="513"/>
    </row>
    <row r="297" spans="1:25" x14ac:dyDescent="0.2">
      <c r="A297" s="477">
        <v>21</v>
      </c>
      <c r="B297" s="478">
        <f t="shared" si="14"/>
        <v>0</v>
      </c>
      <c r="C297" s="479">
        <f t="shared" si="15"/>
        <v>0</v>
      </c>
      <c r="D297" s="457" t="s">
        <v>2858</v>
      </c>
      <c r="E297" s="474">
        <v>11</v>
      </c>
      <c r="F297" s="477" t="s">
        <v>1103</v>
      </c>
      <c r="G297" s="490" t="str">
        <f>IF( OGBA03!Y81 = 0, "", OGBA03!Y81)</f>
        <v/>
      </c>
      <c r="H297" s="512" t="s">
        <v>2497</v>
      </c>
      <c r="I297" s="515"/>
      <c r="J297" s="515"/>
      <c r="K297" s="515"/>
      <c r="L297" s="515"/>
      <c r="M297" s="515"/>
      <c r="N297" s="515"/>
      <c r="O297" s="515"/>
      <c r="P297" s="515"/>
      <c r="Q297" s="515"/>
      <c r="R297" s="515"/>
      <c r="S297" s="504"/>
      <c r="T297" s="504"/>
      <c r="U297" s="504"/>
      <c r="V297" s="513"/>
      <c r="W297" s="526">
        <f t="shared" si="21"/>
        <v>0</v>
      </c>
      <c r="X297" s="504"/>
      <c r="Y297" s="513"/>
    </row>
    <row r="298" spans="1:25" x14ac:dyDescent="0.2">
      <c r="A298" s="477">
        <v>21</v>
      </c>
      <c r="B298" s="478">
        <f t="shared" si="14"/>
        <v>0</v>
      </c>
      <c r="C298" s="479">
        <f t="shared" si="15"/>
        <v>0</v>
      </c>
      <c r="D298" s="457" t="s">
        <v>2858</v>
      </c>
      <c r="E298" s="474">
        <v>11</v>
      </c>
      <c r="F298" s="477" t="s">
        <v>1104</v>
      </c>
      <c r="G298" s="490" t="str">
        <f>IF( OGBA03!Y82 = 0, "", OGBA03!Y82)</f>
        <v/>
      </c>
      <c r="H298" s="512" t="s">
        <v>2498</v>
      </c>
      <c r="I298" s="490" t="str">
        <f>IF( OGBA03!AD82 = 0, "", OGBA03!AD82)</f>
        <v/>
      </c>
      <c r="J298" s="512" t="s">
        <v>2768</v>
      </c>
      <c r="K298" s="490" t="str">
        <f>IF( OGBA03!AI82 = 0, "", OGBA03!AI82)</f>
        <v/>
      </c>
      <c r="L298" s="512" t="s">
        <v>2770</v>
      </c>
      <c r="M298" s="490" t="str">
        <f>IF( OGBA03!AN82 = 0, "", OGBA03!AN82)</f>
        <v/>
      </c>
      <c r="N298" s="512" t="s">
        <v>2772</v>
      </c>
      <c r="O298" s="490" t="str">
        <f>IF( OGBA03!AS82 = 0, "", OGBA03!AS82)</f>
        <v/>
      </c>
      <c r="P298" s="512" t="s">
        <v>2774</v>
      </c>
      <c r="Q298" s="490" t="str">
        <f>IF( OGBA03!AX82 = 0, "", OGBA03!AX82)</f>
        <v/>
      </c>
      <c r="R298" s="512" t="s">
        <v>2776</v>
      </c>
      <c r="S298" s="504"/>
      <c r="T298" s="504"/>
      <c r="U298" s="504"/>
      <c r="V298" s="513"/>
      <c r="W298" s="526">
        <f t="shared" si="21"/>
        <v>0</v>
      </c>
      <c r="X298" s="504"/>
      <c r="Y298" s="513"/>
    </row>
    <row r="299" spans="1:25" x14ac:dyDescent="0.2">
      <c r="A299" s="519">
        <v>21</v>
      </c>
      <c r="B299" s="520">
        <f t="shared" si="14"/>
        <v>0</v>
      </c>
      <c r="C299" s="521">
        <f t="shared" si="15"/>
        <v>0</v>
      </c>
      <c r="D299" s="522" t="s">
        <v>2858</v>
      </c>
      <c r="E299" s="523">
        <v>11</v>
      </c>
      <c r="F299" s="519" t="s">
        <v>937</v>
      </c>
      <c r="G299" s="517" t="str">
        <f>IF( OGBA03!Y85 = 0, "", OGBA03!Y85)</f>
        <v/>
      </c>
      <c r="H299" s="517" t="s">
        <v>2499</v>
      </c>
      <c r="I299" s="517"/>
      <c r="J299" s="517"/>
      <c r="K299" s="517"/>
      <c r="L299" s="517"/>
      <c r="M299" s="517"/>
      <c r="N299" s="517"/>
      <c r="O299" s="517"/>
      <c r="P299" s="517"/>
      <c r="Q299" s="517"/>
      <c r="R299" s="517"/>
      <c r="S299" s="517"/>
      <c r="T299" s="516"/>
      <c r="U299" s="516"/>
      <c r="V299" s="516"/>
      <c r="W299" s="525">
        <f t="shared" si="21"/>
        <v>0</v>
      </c>
      <c r="X299" s="516"/>
      <c r="Y299" s="516"/>
    </row>
    <row r="300" spans="1:25" x14ac:dyDescent="0.2">
      <c r="A300" s="519">
        <v>21</v>
      </c>
      <c r="B300" s="520">
        <f t="shared" si="14"/>
        <v>0</v>
      </c>
      <c r="C300" s="521">
        <f t="shared" si="15"/>
        <v>0</v>
      </c>
      <c r="D300" s="522" t="s">
        <v>2858</v>
      </c>
      <c r="E300" s="523">
        <v>11</v>
      </c>
      <c r="F300" s="519" t="s">
        <v>926</v>
      </c>
      <c r="G300" s="517" t="str">
        <f>IF( OGBA03!BC85 = 0, "", OGBA03!BC85)</f>
        <v/>
      </c>
      <c r="H300" s="517" t="s">
        <v>2500</v>
      </c>
      <c r="I300" s="517"/>
      <c r="J300" s="517"/>
      <c r="K300" s="517"/>
      <c r="L300" s="517"/>
      <c r="M300" s="517"/>
      <c r="N300" s="517"/>
      <c r="O300" s="517"/>
      <c r="P300" s="517"/>
      <c r="Q300" s="517"/>
      <c r="R300" s="517"/>
      <c r="S300" s="517"/>
      <c r="T300" s="516"/>
      <c r="U300" s="516"/>
      <c r="V300" s="516"/>
      <c r="W300" s="525">
        <f t="shared" si="21"/>
        <v>0</v>
      </c>
      <c r="X300" s="516"/>
      <c r="Y300" s="516"/>
    </row>
    <row r="301" spans="1:25" x14ac:dyDescent="0.2">
      <c r="A301" s="519">
        <v>21</v>
      </c>
      <c r="B301" s="520">
        <f t="shared" si="14"/>
        <v>0</v>
      </c>
      <c r="C301" s="521">
        <f t="shared" si="15"/>
        <v>0</v>
      </c>
      <c r="D301" s="522" t="s">
        <v>2858</v>
      </c>
      <c r="E301" s="523">
        <v>11</v>
      </c>
      <c r="F301" s="519" t="s">
        <v>917</v>
      </c>
      <c r="G301" s="517" t="str">
        <f>IF( OGBA03!Y86 = 0, "", OGBA03!Y86)</f>
        <v/>
      </c>
      <c r="H301" s="517"/>
      <c r="I301" s="517"/>
      <c r="J301" s="517"/>
      <c r="K301" s="517"/>
      <c r="L301" s="517"/>
      <c r="M301" s="517"/>
      <c r="N301" s="517"/>
      <c r="O301" s="517"/>
      <c r="P301" s="517"/>
      <c r="Q301" s="517"/>
      <c r="R301" s="517"/>
      <c r="S301" s="517"/>
      <c r="T301" s="516"/>
      <c r="U301" s="516"/>
      <c r="V301" s="516"/>
      <c r="W301" s="525">
        <f t="shared" si="21"/>
        <v>0</v>
      </c>
      <c r="X301" s="516"/>
      <c r="Y301" s="516"/>
    </row>
    <row r="302" spans="1:25" x14ac:dyDescent="0.2">
      <c r="A302" s="477">
        <v>21</v>
      </c>
      <c r="B302" s="478">
        <f t="shared" si="14"/>
        <v>0</v>
      </c>
      <c r="C302" s="479">
        <f t="shared" si="15"/>
        <v>0</v>
      </c>
      <c r="D302" s="457" t="s">
        <v>2858</v>
      </c>
      <c r="E302" s="474">
        <v>11</v>
      </c>
      <c r="F302" s="477" t="s">
        <v>906</v>
      </c>
      <c r="G302" s="490" t="str">
        <f>IF( OGBA03!Y87 = 0, "", OGBA03!Y87)</f>
        <v/>
      </c>
      <c r="H302" s="512" t="s">
        <v>2501</v>
      </c>
      <c r="I302" s="515"/>
      <c r="J302" s="515"/>
      <c r="K302" s="515"/>
      <c r="L302" s="515"/>
      <c r="M302" s="515"/>
      <c r="N302" s="515"/>
      <c r="O302" s="515"/>
      <c r="P302" s="515"/>
      <c r="Q302" s="515"/>
      <c r="R302" s="515"/>
      <c r="S302" s="515"/>
      <c r="T302" s="504"/>
      <c r="U302" s="504"/>
      <c r="V302" s="504"/>
      <c r="W302" s="525">
        <f t="shared" si="21"/>
        <v>0</v>
      </c>
      <c r="Y302" s="504"/>
    </row>
    <row r="303" spans="1:25" x14ac:dyDescent="0.2">
      <c r="A303" s="477">
        <v>21</v>
      </c>
      <c r="B303" s="478">
        <f t="shared" si="14"/>
        <v>0</v>
      </c>
      <c r="C303" s="479">
        <f t="shared" si="15"/>
        <v>0</v>
      </c>
      <c r="D303" s="457" t="s">
        <v>2858</v>
      </c>
      <c r="E303" s="474" t="str">
        <f>RIGHT('1500'!$AT$2,2)</f>
        <v>19</v>
      </c>
      <c r="F303" s="477" t="s">
        <v>991</v>
      </c>
      <c r="G303" s="490" t="str">
        <f>IF( OGBA03!B90 = 0, "", OGBA03!B90)</f>
        <v/>
      </c>
      <c r="H303" s="508" t="s">
        <v>2502</v>
      </c>
      <c r="I303" s="504"/>
      <c r="J303" s="504"/>
      <c r="K303" s="504"/>
      <c r="L303" s="504"/>
      <c r="M303" s="504"/>
      <c r="N303" s="504"/>
      <c r="O303" s="504"/>
      <c r="P303" s="504"/>
      <c r="Q303" s="504"/>
      <c r="R303" s="504"/>
      <c r="S303" s="504"/>
      <c r="T303" s="504"/>
      <c r="U303" s="504"/>
      <c r="V303" s="504"/>
      <c r="W303" s="525">
        <f>IF(OR(X303=0,X303=""),0,1)</f>
        <v>0</v>
      </c>
      <c r="X303" s="477">
        <f>OGBA03!B91</f>
        <v>0</v>
      </c>
      <c r="Y303" s="504"/>
    </row>
    <row r="304" spans="1:25" x14ac:dyDescent="0.2">
      <c r="A304" s="477">
        <v>21</v>
      </c>
      <c r="B304" s="478">
        <f>$B$2</f>
        <v>0</v>
      </c>
      <c r="C304" s="479">
        <f>$C$2</f>
        <v>0</v>
      </c>
      <c r="D304" s="457" t="s">
        <v>2858</v>
      </c>
      <c r="E304" s="474" t="str">
        <f>RIGHT('1500'!$AT$2,2)</f>
        <v>19</v>
      </c>
      <c r="F304" s="477" t="s">
        <v>991</v>
      </c>
      <c r="G304" s="490" t="str">
        <f>IF( OGBA03!B91 = 0, "", OGBA03!B91)</f>
        <v/>
      </c>
      <c r="H304" s="508" t="s">
        <v>2503</v>
      </c>
      <c r="I304" s="504"/>
      <c r="J304" s="504"/>
      <c r="K304" s="504"/>
      <c r="L304" s="504"/>
      <c r="M304" s="504"/>
      <c r="N304" s="504"/>
      <c r="O304" s="504"/>
      <c r="P304" s="504"/>
      <c r="Q304" s="504"/>
      <c r="R304" s="504"/>
      <c r="S304" s="504"/>
      <c r="T304" s="504"/>
      <c r="U304" s="504"/>
      <c r="V304" s="504"/>
      <c r="W304" s="525">
        <f>IF(OR(X304=0,X304=""),0,1)</f>
        <v>0</v>
      </c>
      <c r="X304" s="477">
        <f>OGBA03!B92</f>
        <v>0</v>
      </c>
      <c r="Y304" s="504"/>
    </row>
    <row r="305" spans="1:25" x14ac:dyDescent="0.2">
      <c r="A305" s="477">
        <v>21</v>
      </c>
      <c r="B305" s="478">
        <f>$B$2</f>
        <v>0</v>
      </c>
      <c r="C305" s="479">
        <f>$C$2</f>
        <v>0</v>
      </c>
      <c r="D305" s="457" t="s">
        <v>2858</v>
      </c>
      <c r="E305" s="474" t="str">
        <f>RIGHT('1500'!$AT$2,2)</f>
        <v>19</v>
      </c>
      <c r="F305" s="477" t="s">
        <v>991</v>
      </c>
      <c r="G305" s="490" t="str">
        <f>IF( OGBA03!B92 = 0, "", OGBA03!B92)</f>
        <v/>
      </c>
      <c r="H305" s="508" t="s">
        <v>2504</v>
      </c>
      <c r="I305" s="504"/>
      <c r="J305" s="504"/>
      <c r="K305" s="504"/>
      <c r="L305" s="504"/>
      <c r="M305" s="504"/>
      <c r="N305" s="504"/>
      <c r="O305" s="504"/>
      <c r="P305" s="504"/>
      <c r="Q305" s="504"/>
      <c r="R305" s="504"/>
      <c r="S305" s="504"/>
      <c r="T305" s="504"/>
      <c r="U305" s="504"/>
      <c r="V305" s="504"/>
      <c r="W305" s="525">
        <f>IF(OR(X305=0,X305=""),0,1)</f>
        <v>0</v>
      </c>
      <c r="X305" s="477">
        <f>OGBA03!B93</f>
        <v>0</v>
      </c>
      <c r="Y305" s="504"/>
    </row>
    <row r="306" spans="1:25" x14ac:dyDescent="0.2">
      <c r="A306" s="477">
        <v>21</v>
      </c>
      <c r="B306" s="478">
        <f>$B$2</f>
        <v>0</v>
      </c>
      <c r="C306" s="479">
        <f>$C$2</f>
        <v>0</v>
      </c>
      <c r="D306" s="457" t="s">
        <v>2859</v>
      </c>
      <c r="E306" s="474" t="str">
        <f>RIGHT('1500'!$AT$2,2)</f>
        <v>19</v>
      </c>
      <c r="F306" s="477" t="s">
        <v>991</v>
      </c>
      <c r="G306" s="490" t="str">
        <f>IF( OGBA03!B93 = 0, "", OGBA03!B93)</f>
        <v/>
      </c>
      <c r="H306" s="508" t="s">
        <v>2505</v>
      </c>
      <c r="I306" s="504"/>
      <c r="J306" s="504"/>
      <c r="K306" s="504"/>
      <c r="L306" s="504"/>
      <c r="M306" s="504"/>
      <c r="N306" s="504"/>
      <c r="O306" s="504"/>
      <c r="P306" s="504"/>
      <c r="Q306" s="504"/>
      <c r="R306" s="504"/>
      <c r="S306" s="504"/>
      <c r="T306" s="504"/>
      <c r="U306" s="504"/>
      <c r="V306" s="504"/>
      <c r="W306" s="525">
        <f>IF(OR(X306=0,X306=""),0,1)</f>
        <v>0</v>
      </c>
      <c r="X306" s="477">
        <f>OGBA03!B94</f>
        <v>0</v>
      </c>
      <c r="Y306" s="504"/>
    </row>
    <row r="307" spans="1:25" x14ac:dyDescent="0.2">
      <c r="A307" s="486">
        <v>21</v>
      </c>
      <c r="B307" s="541">
        <f t="shared" si="14"/>
        <v>0</v>
      </c>
      <c r="C307" s="542">
        <f t="shared" si="15"/>
        <v>0</v>
      </c>
      <c r="D307" s="543" t="s">
        <v>2858</v>
      </c>
      <c r="E307" s="485">
        <v>11</v>
      </c>
      <c r="F307" s="486" t="s">
        <v>938</v>
      </c>
      <c r="G307" s="499" t="str">
        <f>IF( OGBA03!Y95 = 0, "", OGBA03!Y95)</f>
        <v/>
      </c>
      <c r="H307" s="499" t="s">
        <v>2914</v>
      </c>
      <c r="I307" s="499"/>
      <c r="J307" s="499"/>
      <c r="K307" s="499"/>
      <c r="L307" s="499"/>
      <c r="M307" s="499"/>
      <c r="N307" s="499"/>
      <c r="O307" s="499"/>
      <c r="P307" s="499"/>
      <c r="Q307" s="499"/>
      <c r="R307" s="499"/>
      <c r="S307" s="499"/>
      <c r="T307" s="486"/>
      <c r="U307" s="486"/>
      <c r="V307" s="486"/>
      <c r="W307" s="486">
        <f>SUM(G307:U307)</f>
        <v>0</v>
      </c>
      <c r="X307" s="486"/>
      <c r="Y307" s="486"/>
    </row>
    <row r="308" spans="1:25" x14ac:dyDescent="0.2">
      <c r="A308" s="486">
        <v>21</v>
      </c>
      <c r="B308" s="541">
        <f t="shared" si="14"/>
        <v>0</v>
      </c>
      <c r="C308" s="542">
        <f t="shared" si="15"/>
        <v>0</v>
      </c>
      <c r="D308" s="543" t="s">
        <v>2858</v>
      </c>
      <c r="E308" s="485">
        <v>11</v>
      </c>
      <c r="F308" s="486" t="s">
        <v>925</v>
      </c>
      <c r="G308" s="499" t="str">
        <f>IF( OGBA03!Y96 = 0, "", OGBA03!Y96)</f>
        <v/>
      </c>
      <c r="H308" s="499" t="s">
        <v>2915</v>
      </c>
      <c r="I308" s="499"/>
      <c r="J308" s="499"/>
      <c r="K308" s="499"/>
      <c r="L308" s="499"/>
      <c r="M308" s="499"/>
      <c r="N308" s="499"/>
      <c r="O308" s="499"/>
      <c r="P308" s="499"/>
      <c r="Q308" s="499"/>
      <c r="R308" s="499"/>
      <c r="S308" s="499"/>
      <c r="T308" s="486"/>
      <c r="U308" s="486"/>
      <c r="V308" s="486"/>
      <c r="W308" s="486">
        <f>SUM(G308:U308)</f>
        <v>0</v>
      </c>
      <c r="X308" s="486"/>
      <c r="Y308" s="486"/>
    </row>
    <row r="309" spans="1:25" x14ac:dyDescent="0.2">
      <c r="A309" s="477">
        <v>21</v>
      </c>
      <c r="B309" s="478">
        <v>0</v>
      </c>
      <c r="C309" s="479">
        <v>0</v>
      </c>
      <c r="D309" s="457" t="s">
        <v>2859</v>
      </c>
      <c r="E309" s="474">
        <v>11</v>
      </c>
      <c r="F309" s="477" t="s">
        <v>1095</v>
      </c>
      <c r="G309" s="502" t="str">
        <f>IF( OGBA00!K19 = 0, "", OGBA00!K19)</f>
        <v/>
      </c>
      <c r="H309" s="508" t="s">
        <v>2777</v>
      </c>
      <c r="I309" s="515" t="str">
        <f>IF( OGBA00!K22 = 0, "", OGBA00!K22)</f>
        <v/>
      </c>
      <c r="J309" s="508" t="s">
        <v>2784</v>
      </c>
      <c r="K309" s="490" t="str">
        <f>FIXED(OGBA00!AO19,0,TRUE)</f>
        <v>0</v>
      </c>
      <c r="L309" s="508" t="s">
        <v>2785</v>
      </c>
      <c r="M309" s="490">
        <f>OGBA00!A23</f>
        <v>0</v>
      </c>
      <c r="N309" s="508" t="s">
        <v>2786</v>
      </c>
      <c r="O309" s="515"/>
      <c r="P309" s="504"/>
      <c r="Q309" s="515"/>
      <c r="R309" s="504"/>
      <c r="S309" s="515"/>
      <c r="T309" s="504"/>
      <c r="U309" s="504"/>
      <c r="V309" s="504"/>
      <c r="W309" s="525"/>
      <c r="Y309" s="504"/>
    </row>
    <row r="310" spans="1:25" x14ac:dyDescent="0.2">
      <c r="A310" s="477">
        <v>21</v>
      </c>
      <c r="B310" s="478">
        <v>0</v>
      </c>
      <c r="C310" s="479">
        <v>0</v>
      </c>
      <c r="D310" s="457" t="s">
        <v>2859</v>
      </c>
      <c r="E310" s="474">
        <v>11</v>
      </c>
      <c r="F310" s="477" t="s">
        <v>1092</v>
      </c>
      <c r="G310" s="502" t="str">
        <f>IF( OGBA00!K30 = 0, "", OGBA00!K30)</f>
        <v/>
      </c>
      <c r="H310" s="508" t="s">
        <v>2778</v>
      </c>
      <c r="I310" s="515"/>
      <c r="J310" s="504"/>
      <c r="K310" s="515"/>
      <c r="L310" s="504"/>
      <c r="M310" s="515"/>
      <c r="N310" s="504"/>
      <c r="O310" s="515"/>
      <c r="P310" s="504"/>
      <c r="Q310" s="515"/>
      <c r="R310" s="504"/>
      <c r="S310" s="515"/>
      <c r="T310" s="504"/>
      <c r="U310" s="504"/>
      <c r="V310" s="504"/>
      <c r="W310" s="525"/>
      <c r="Y310" s="504"/>
    </row>
    <row r="311" spans="1:25" x14ac:dyDescent="0.2">
      <c r="A311" s="477">
        <v>21</v>
      </c>
      <c r="B311" s="478">
        <v>0</v>
      </c>
      <c r="C311" s="479">
        <v>0</v>
      </c>
      <c r="D311" s="457" t="s">
        <v>2859</v>
      </c>
      <c r="E311" s="474">
        <v>11</v>
      </c>
      <c r="F311" s="477" t="s">
        <v>1096</v>
      </c>
      <c r="G311" s="502">
        <f>IF( OGBA00!K35 = 0, "", OGBA00!K35)</f>
        <v>101760</v>
      </c>
      <c r="H311" s="508" t="s">
        <v>2779</v>
      </c>
      <c r="I311" s="504" t="str">
        <f>OGBA00!K41</f>
        <v xml:space="preserve">57 AVENUE DE BRETAGNE - 76100 ROUEN </v>
      </c>
      <c r="J311" s="504"/>
      <c r="K311" s="515" t="str">
        <f>OGBA00!K38</f>
        <v>CGA NORD-OUEST</v>
      </c>
      <c r="L311" s="504"/>
      <c r="M311" s="515"/>
      <c r="N311" s="504"/>
      <c r="O311" s="515"/>
      <c r="P311" s="504"/>
      <c r="Q311" s="515"/>
      <c r="R311" s="504"/>
      <c r="S311" s="515"/>
      <c r="T311" s="504"/>
      <c r="U311" s="504"/>
      <c r="V311" s="504"/>
      <c r="W311" s="525"/>
      <c r="Y311" s="504"/>
    </row>
    <row r="312" spans="1:25" x14ac:dyDescent="0.2">
      <c r="A312" s="477">
        <v>21</v>
      </c>
      <c r="B312" s="478">
        <v>0</v>
      </c>
      <c r="C312" s="479">
        <v>0</v>
      </c>
      <c r="D312" s="457" t="s">
        <v>2859</v>
      </c>
      <c r="E312" s="474">
        <v>11</v>
      </c>
      <c r="F312" s="477" t="s">
        <v>1097</v>
      </c>
      <c r="G312" s="502" t="str">
        <f>IF(OGBA00!AV45 = 0, "", IF(OGBA00!AV45=1,"1",IF(OGBA00!AV45=2,"2","")))</f>
        <v/>
      </c>
      <c r="H312" s="508" t="s">
        <v>2780</v>
      </c>
      <c r="I312" s="515"/>
      <c r="J312" s="504"/>
      <c r="K312" s="515"/>
      <c r="L312" s="504"/>
      <c r="M312" s="515"/>
      <c r="N312" s="504"/>
      <c r="O312" s="515"/>
      <c r="P312" s="504"/>
      <c r="Q312" s="515"/>
      <c r="R312" s="504"/>
      <c r="S312" s="515"/>
      <c r="T312" s="504"/>
      <c r="U312" s="504"/>
      <c r="V312" s="504"/>
      <c r="W312" s="525"/>
      <c r="Y312" s="504"/>
    </row>
    <row r="313" spans="1:25" x14ac:dyDescent="0.2">
      <c r="A313" s="477">
        <v>21</v>
      </c>
      <c r="B313" s="478">
        <v>0</v>
      </c>
      <c r="C313" s="479">
        <v>0</v>
      </c>
      <c r="D313" s="457" t="s">
        <v>2859</v>
      </c>
      <c r="E313" s="474">
        <v>11</v>
      </c>
      <c r="F313" s="477" t="s">
        <v>1097</v>
      </c>
      <c r="G313" s="502" t="str">
        <f>IF(OGBA00!AV49=0,"",IF(OGBA00!AV49&lt;&gt;"","X",""))</f>
        <v/>
      </c>
      <c r="H313" s="508" t="s">
        <v>2945</v>
      </c>
      <c r="I313" s="515"/>
      <c r="J313" s="504"/>
      <c r="K313" s="515"/>
      <c r="L313" s="504"/>
      <c r="M313" s="515"/>
      <c r="N313" s="504"/>
      <c r="O313" s="515"/>
      <c r="P313" s="504"/>
      <c r="Q313" s="515"/>
      <c r="R313" s="504"/>
      <c r="S313" s="515"/>
      <c r="T313" s="504"/>
      <c r="U313" s="504"/>
      <c r="V313" s="504"/>
      <c r="W313" s="525"/>
      <c r="Y313" s="504"/>
    </row>
    <row r="314" spans="1:25" x14ac:dyDescent="0.2">
      <c r="A314" s="477">
        <v>21</v>
      </c>
      <c r="B314" s="478">
        <v>0</v>
      </c>
      <c r="C314" s="479">
        <v>0</v>
      </c>
      <c r="D314" s="457" t="s">
        <v>2859</v>
      </c>
      <c r="E314" s="474">
        <v>11</v>
      </c>
      <c r="F314" s="477" t="s">
        <v>1098</v>
      </c>
      <c r="G314" s="490" t="str">
        <f>IF(OGBA00!D54=0,"",TEXT(OGBA00!D54,"jj/mm/aaaa"))</f>
        <v/>
      </c>
      <c r="H314" s="508" t="s">
        <v>2781</v>
      </c>
      <c r="I314" s="515"/>
      <c r="J314" s="504"/>
      <c r="K314" s="515"/>
      <c r="L314" s="504"/>
      <c r="M314" s="515"/>
      <c r="N314" s="504"/>
      <c r="O314" s="515"/>
      <c r="P314" s="504"/>
      <c r="Q314" s="515"/>
      <c r="R314" s="504"/>
      <c r="S314" s="515"/>
      <c r="T314" s="504"/>
      <c r="U314" s="504"/>
      <c r="V314" s="504"/>
      <c r="W314" s="525"/>
      <c r="Y314" s="504"/>
    </row>
    <row r="315" spans="1:25" x14ac:dyDescent="0.2">
      <c r="A315" s="477">
        <v>21</v>
      </c>
      <c r="B315" s="478">
        <v>0</v>
      </c>
      <c r="C315" s="479">
        <v>0</v>
      </c>
      <c r="D315" s="457" t="s">
        <v>2859</v>
      </c>
      <c r="E315" s="474">
        <v>11</v>
      </c>
      <c r="F315" s="477" t="s">
        <v>1099</v>
      </c>
      <c r="G315" s="502" t="str">
        <f>IF( OGBA00!AV53 = 0, "", OGBA00!AV53)</f>
        <v/>
      </c>
      <c r="H315" s="508" t="s">
        <v>2782</v>
      </c>
      <c r="I315" s="515"/>
      <c r="J315" s="504"/>
      <c r="K315" s="515"/>
      <c r="L315" s="504"/>
      <c r="M315" s="515"/>
      <c r="N315" s="504"/>
      <c r="O315" s="515"/>
      <c r="P315" s="504"/>
      <c r="Q315" s="515"/>
      <c r="R315" s="504"/>
      <c r="S315" s="515"/>
      <c r="T315" s="504"/>
      <c r="U315" s="504"/>
      <c r="V315" s="504"/>
      <c r="W315" s="525"/>
      <c r="Y315" s="504"/>
    </row>
    <row r="316" spans="1:25" x14ac:dyDescent="0.2">
      <c r="A316" s="477">
        <v>21</v>
      </c>
      <c r="B316" s="478">
        <v>0</v>
      </c>
      <c r="C316" s="479">
        <v>0</v>
      </c>
      <c r="D316" s="457" t="s">
        <v>2859</v>
      </c>
      <c r="E316" s="474">
        <v>11</v>
      </c>
      <c r="F316" s="477" t="s">
        <v>1100</v>
      </c>
      <c r="G316" s="502" t="str">
        <f>IF( OGBA00!AV55 = 0, "", OGBA00!AV55)</f>
        <v>SIGNATURE</v>
      </c>
      <c r="H316" s="508" t="s">
        <v>2783</v>
      </c>
      <c r="I316" s="515"/>
      <c r="J316" s="504"/>
      <c r="K316" s="515"/>
      <c r="L316" s="504"/>
      <c r="M316" s="515"/>
      <c r="N316" s="504"/>
      <c r="O316" s="515"/>
      <c r="P316" s="504"/>
      <c r="Q316" s="515"/>
      <c r="R316" s="504"/>
      <c r="S316" s="515"/>
      <c r="T316" s="504"/>
      <c r="U316" s="504"/>
      <c r="V316" s="504"/>
      <c r="W316" s="525"/>
      <c r="Y316" s="504"/>
    </row>
    <row r="317" spans="1:25" x14ac:dyDescent="0.2">
      <c r="A317" s="519">
        <v>22</v>
      </c>
      <c r="B317" s="520">
        <f t="shared" si="14"/>
        <v>0</v>
      </c>
      <c r="C317" s="521">
        <f t="shared" si="15"/>
        <v>0</v>
      </c>
      <c r="D317" s="522">
        <v>1509</v>
      </c>
      <c r="E317" s="523" t="str">
        <f>RIGHT('1500'!$AT$2,2)</f>
        <v>19</v>
      </c>
      <c r="F317" s="519" t="s">
        <v>806</v>
      </c>
      <c r="G317" s="517" t="str">
        <f>IF('1509'!AW8 = 0, "", IF('1509'!AW8=1,"X",""))</f>
        <v/>
      </c>
      <c r="H317" s="516"/>
      <c r="I317" s="516"/>
      <c r="J317" s="516"/>
      <c r="K317" s="516"/>
      <c r="L317" s="516"/>
      <c r="M317" s="516"/>
      <c r="N317" s="516"/>
      <c r="O317" s="516"/>
      <c r="P317" s="516"/>
      <c r="Q317" s="516"/>
      <c r="R317" s="516"/>
      <c r="S317" s="516"/>
      <c r="T317" s="516"/>
      <c r="U317" s="516"/>
      <c r="V317" s="516"/>
      <c r="W317" s="525">
        <f t="shared" ref="W317:W349" si="22">IF(OR(X317=0,X317=""),0,1)</f>
        <v>0</v>
      </c>
      <c r="X317" s="516" t="str">
        <f>IF( '1509'!AW8 = 0, "", '1509'!AW8)</f>
        <v/>
      </c>
      <c r="Y317" s="516"/>
    </row>
    <row r="318" spans="1:25" x14ac:dyDescent="0.2">
      <c r="A318" s="458">
        <v>22</v>
      </c>
      <c r="B318" s="487">
        <f t="shared" si="14"/>
        <v>0</v>
      </c>
      <c r="C318" s="488">
        <f t="shared" si="15"/>
        <v>0</v>
      </c>
      <c r="D318" s="457">
        <v>1509</v>
      </c>
      <c r="E318" s="456" t="str">
        <f>RIGHT('1500'!$AT$2,2)</f>
        <v>19</v>
      </c>
      <c r="F318" s="504" t="s">
        <v>805</v>
      </c>
      <c r="G318" s="502" t="str">
        <f>IF( '1509'!I12 = 0, "", '1509'!I12)</f>
        <v/>
      </c>
      <c r="H318" s="508" t="s">
        <v>2787</v>
      </c>
      <c r="I318" s="504"/>
      <c r="J318" s="504"/>
      <c r="K318" s="504"/>
      <c r="L318" s="504"/>
      <c r="M318" s="504"/>
      <c r="N318" s="504"/>
      <c r="O318" s="504"/>
      <c r="P318" s="504"/>
      <c r="Q318" s="504"/>
      <c r="R318" s="504"/>
      <c r="S318" s="504"/>
      <c r="T318" s="504"/>
      <c r="U318" s="504"/>
      <c r="V318" s="504"/>
      <c r="W318" s="525">
        <f t="shared" si="22"/>
        <v>0</v>
      </c>
      <c r="X318" s="504" t="str">
        <f>IF( '1509'!I12 = 0, "", '1509'!I12)</f>
        <v/>
      </c>
      <c r="Y318" s="504"/>
    </row>
    <row r="319" spans="1:25" x14ac:dyDescent="0.2">
      <c r="A319" s="458">
        <v>22</v>
      </c>
      <c r="B319" s="487">
        <f t="shared" si="14"/>
        <v>0</v>
      </c>
      <c r="C319" s="488">
        <f t="shared" si="15"/>
        <v>0</v>
      </c>
      <c r="D319" s="457">
        <v>1509</v>
      </c>
      <c r="E319" s="456" t="str">
        <f>RIGHT('1500'!$AT$2,2)</f>
        <v>19</v>
      </c>
      <c r="F319" s="504" t="s">
        <v>807</v>
      </c>
      <c r="G319" s="502" t="str">
        <f>IF( '1509'!I13 = 0, "", '1509'!I13)</f>
        <v/>
      </c>
      <c r="H319" s="508" t="s">
        <v>2788</v>
      </c>
      <c r="I319" s="504"/>
      <c r="J319" s="504"/>
      <c r="K319" s="504"/>
      <c r="L319" s="504"/>
      <c r="M319" s="504"/>
      <c r="N319" s="504"/>
      <c r="O319" s="504"/>
      <c r="P319" s="504"/>
      <c r="Q319" s="504"/>
      <c r="R319" s="504"/>
      <c r="S319" s="504"/>
      <c r="T319" s="504"/>
      <c r="U319" s="504"/>
      <c r="V319" s="504"/>
      <c r="W319" s="525">
        <f t="shared" si="22"/>
        <v>0</v>
      </c>
      <c r="X319" s="504" t="str">
        <f>IF( '1509'!I13 = 0, "", '1509'!I13)</f>
        <v/>
      </c>
      <c r="Y319" s="504"/>
    </row>
    <row r="320" spans="1:25" x14ac:dyDescent="0.2">
      <c r="A320" s="458">
        <v>22</v>
      </c>
      <c r="B320" s="487">
        <f t="shared" si="14"/>
        <v>0</v>
      </c>
      <c r="C320" s="488">
        <f t="shared" si="15"/>
        <v>0</v>
      </c>
      <c r="D320" s="457">
        <v>1509</v>
      </c>
      <c r="E320" s="456" t="str">
        <f>RIGHT('1500'!$AT$2,2)</f>
        <v>19</v>
      </c>
      <c r="F320" s="504" t="s">
        <v>808</v>
      </c>
      <c r="G320" s="502" t="str">
        <f>IF( '1509'!I15 = 0, "", '1509'!I15)</f>
        <v/>
      </c>
      <c r="H320" s="508" t="s">
        <v>2789</v>
      </c>
      <c r="I320" s="504"/>
      <c r="J320" s="504"/>
      <c r="K320" s="504"/>
      <c r="L320" s="504"/>
      <c r="M320" s="504"/>
      <c r="N320" s="504"/>
      <c r="O320" s="504"/>
      <c r="P320" s="504"/>
      <c r="Q320" s="504"/>
      <c r="R320" s="504"/>
      <c r="S320" s="504"/>
      <c r="T320" s="504"/>
      <c r="U320" s="504"/>
      <c r="V320" s="504"/>
      <c r="W320" s="525">
        <f t="shared" si="22"/>
        <v>0</v>
      </c>
      <c r="X320" s="504" t="str">
        <f>IF( '1509'!I15 = 0, "", '1509'!I15)</f>
        <v/>
      </c>
      <c r="Y320" s="504"/>
    </row>
    <row r="321" spans="1:25" x14ac:dyDescent="0.2">
      <c r="A321" s="458">
        <v>22</v>
      </c>
      <c r="B321" s="487">
        <f t="shared" si="14"/>
        <v>0</v>
      </c>
      <c r="C321" s="488">
        <f t="shared" si="15"/>
        <v>0</v>
      </c>
      <c r="D321" s="457">
        <v>1509</v>
      </c>
      <c r="E321" s="456" t="str">
        <f>RIGHT('1500'!$AT$2,2)</f>
        <v>19</v>
      </c>
      <c r="F321" s="504" t="s">
        <v>809</v>
      </c>
      <c r="G321" s="490" t="str">
        <f>IF( '1509'!I16 = 0, "", '1509'!I16)</f>
        <v/>
      </c>
      <c r="H321" s="508" t="s">
        <v>2790</v>
      </c>
      <c r="I321" s="504"/>
      <c r="J321" s="504"/>
      <c r="K321" s="504"/>
      <c r="L321" s="504"/>
      <c r="M321" s="504"/>
      <c r="N321" s="504"/>
      <c r="O321" s="504"/>
      <c r="P321" s="504"/>
      <c r="Q321" s="504"/>
      <c r="R321" s="504"/>
      <c r="S321" s="504"/>
      <c r="T321" s="504"/>
      <c r="U321" s="504"/>
      <c r="V321" s="504"/>
      <c r="W321" s="525">
        <f t="shared" si="22"/>
        <v>0</v>
      </c>
      <c r="X321" s="504" t="str">
        <f>IF( '1509'!I16 = 0, "", '1509'!I16)</f>
        <v/>
      </c>
      <c r="Y321" s="504"/>
    </row>
    <row r="322" spans="1:25" x14ac:dyDescent="0.2">
      <c r="A322" s="458">
        <v>22</v>
      </c>
      <c r="B322" s="487">
        <f t="shared" si="14"/>
        <v>0</v>
      </c>
      <c r="C322" s="488">
        <f t="shared" si="15"/>
        <v>0</v>
      </c>
      <c r="D322" s="457">
        <v>1509</v>
      </c>
      <c r="E322" s="456" t="str">
        <f>RIGHT('1500'!$AT$2,2)</f>
        <v>19</v>
      </c>
      <c r="F322" s="504" t="s">
        <v>810</v>
      </c>
      <c r="G322" s="502" t="str">
        <f>IF( '1509'!I18 = 0, "", '1509'!I18)</f>
        <v/>
      </c>
      <c r="H322" s="508" t="s">
        <v>2791</v>
      </c>
      <c r="I322" s="504"/>
      <c r="J322" s="504"/>
      <c r="K322" s="504"/>
      <c r="L322" s="504"/>
      <c r="M322" s="504"/>
      <c r="N322" s="504"/>
      <c r="O322" s="504"/>
      <c r="P322" s="504"/>
      <c r="Q322" s="504"/>
      <c r="R322" s="504"/>
      <c r="S322" s="504"/>
      <c r="T322" s="504"/>
      <c r="U322" s="504"/>
      <c r="V322" s="504"/>
      <c r="W322" s="525">
        <f t="shared" si="22"/>
        <v>0</v>
      </c>
      <c r="X322" s="504" t="str">
        <f>IF( '1509'!I18 = 0, "", '1509'!I18)</f>
        <v/>
      </c>
      <c r="Y322" s="504"/>
    </row>
    <row r="323" spans="1:25" x14ac:dyDescent="0.2">
      <c r="A323" s="458">
        <v>22</v>
      </c>
      <c r="B323" s="487">
        <f t="shared" si="14"/>
        <v>0</v>
      </c>
      <c r="C323" s="488">
        <f t="shared" si="15"/>
        <v>0</v>
      </c>
      <c r="D323" s="457">
        <v>1509</v>
      </c>
      <c r="E323" s="456" t="str">
        <f>RIGHT('1500'!$AT$2,2)</f>
        <v>19</v>
      </c>
      <c r="F323" s="504" t="s">
        <v>811</v>
      </c>
      <c r="G323" s="502" t="str">
        <f>IF( '1509'!I19 = 0, "", '1509'!I19)</f>
        <v/>
      </c>
      <c r="H323" s="508" t="s">
        <v>2792</v>
      </c>
      <c r="I323" s="504"/>
      <c r="J323" s="504"/>
      <c r="K323" s="504"/>
      <c r="L323" s="504"/>
      <c r="M323" s="504"/>
      <c r="N323" s="504"/>
      <c r="O323" s="504"/>
      <c r="P323" s="504"/>
      <c r="Q323" s="504"/>
      <c r="R323" s="504"/>
      <c r="S323" s="504"/>
      <c r="T323" s="504"/>
      <c r="U323" s="504"/>
      <c r="V323" s="504"/>
      <c r="W323" s="525">
        <f t="shared" si="22"/>
        <v>0</v>
      </c>
      <c r="X323" s="504" t="str">
        <f>IF( '1509'!I19 = 0, "", '1509'!I19)</f>
        <v/>
      </c>
      <c r="Y323" s="504"/>
    </row>
    <row r="324" spans="1:25" x14ac:dyDescent="0.2">
      <c r="A324" s="458">
        <v>22</v>
      </c>
      <c r="B324" s="487">
        <f t="shared" si="14"/>
        <v>0</v>
      </c>
      <c r="C324" s="488">
        <f t="shared" si="15"/>
        <v>0</v>
      </c>
      <c r="D324" s="457">
        <v>1509</v>
      </c>
      <c r="E324" s="456" t="str">
        <f>RIGHT('1500'!$AT$2,2)</f>
        <v>19</v>
      </c>
      <c r="F324" s="504" t="s">
        <v>812</v>
      </c>
      <c r="G324" s="502" t="str">
        <f>IF( '1509'!I26 = 0, "", '1509'!I26)</f>
        <v/>
      </c>
      <c r="H324" s="508" t="s">
        <v>2793</v>
      </c>
      <c r="I324" s="504"/>
      <c r="J324" s="504"/>
      <c r="K324" s="504"/>
      <c r="L324" s="504"/>
      <c r="M324" s="504"/>
      <c r="N324" s="504"/>
      <c r="O324" s="504"/>
      <c r="P324" s="504"/>
      <c r="Q324" s="504"/>
      <c r="R324" s="504"/>
      <c r="S324" s="504"/>
      <c r="T324" s="504"/>
      <c r="U324" s="504"/>
      <c r="V324" s="504"/>
      <c r="W324" s="525">
        <f t="shared" si="22"/>
        <v>0</v>
      </c>
      <c r="X324" s="504" t="str">
        <f>IF( '1509'!I26 = 0, "", '1509'!I26)</f>
        <v/>
      </c>
      <c r="Y324" s="504"/>
    </row>
    <row r="325" spans="1:25" x14ac:dyDescent="0.2">
      <c r="A325" s="458">
        <v>22</v>
      </c>
      <c r="B325" s="487">
        <f t="shared" si="14"/>
        <v>0</v>
      </c>
      <c r="C325" s="488">
        <f t="shared" si="15"/>
        <v>0</v>
      </c>
      <c r="D325" s="457">
        <v>1509</v>
      </c>
      <c r="E325" s="456" t="str">
        <f>RIGHT('1500'!$AT$2,2)</f>
        <v>19</v>
      </c>
      <c r="F325" s="504" t="s">
        <v>813</v>
      </c>
      <c r="G325" s="502" t="str">
        <f>IF( '1509'!I27 = 0, "", '1509'!I27)</f>
        <v/>
      </c>
      <c r="H325" s="508" t="s">
        <v>2794</v>
      </c>
      <c r="I325" s="504"/>
      <c r="J325" s="504"/>
      <c r="K325" s="504"/>
      <c r="L325" s="504"/>
      <c r="M325" s="504"/>
      <c r="N325" s="504"/>
      <c r="O325" s="504"/>
      <c r="P325" s="504"/>
      <c r="Q325" s="504"/>
      <c r="R325" s="504"/>
      <c r="S325" s="504"/>
      <c r="T325" s="504"/>
      <c r="U325" s="504"/>
      <c r="V325" s="504"/>
      <c r="W325" s="525">
        <f t="shared" si="22"/>
        <v>0</v>
      </c>
      <c r="X325" s="504" t="str">
        <f>IF( '1509'!I27 = 0, "", '1509'!I27)</f>
        <v/>
      </c>
      <c r="Y325" s="504"/>
    </row>
    <row r="326" spans="1:25" x14ac:dyDescent="0.2">
      <c r="A326" s="458">
        <v>22</v>
      </c>
      <c r="B326" s="487">
        <f t="shared" si="14"/>
        <v>0</v>
      </c>
      <c r="C326" s="488">
        <f t="shared" si="15"/>
        <v>0</v>
      </c>
      <c r="D326" s="457">
        <v>1509</v>
      </c>
      <c r="E326" s="456" t="str">
        <f>RIGHT('1500'!$AT$2,2)</f>
        <v>19</v>
      </c>
      <c r="F326" s="504" t="s">
        <v>814</v>
      </c>
      <c r="G326" s="502" t="str">
        <f>IF( '1509'!I28 = 0, "", '1509'!I28)</f>
        <v/>
      </c>
      <c r="H326" s="508" t="s">
        <v>2795</v>
      </c>
      <c r="I326" s="504"/>
      <c r="J326" s="504"/>
      <c r="K326" s="504"/>
      <c r="L326" s="504"/>
      <c r="M326" s="504"/>
      <c r="N326" s="504"/>
      <c r="O326" s="504"/>
      <c r="P326" s="504"/>
      <c r="Q326" s="504"/>
      <c r="R326" s="504"/>
      <c r="S326" s="504"/>
      <c r="T326" s="504"/>
      <c r="U326" s="504"/>
      <c r="V326" s="504"/>
      <c r="W326" s="525">
        <f t="shared" si="22"/>
        <v>0</v>
      </c>
      <c r="X326" s="504" t="str">
        <f>IF( '1509'!I28 = 0, "", '1509'!I28)</f>
        <v/>
      </c>
      <c r="Y326" s="504"/>
    </row>
    <row r="327" spans="1:25" x14ac:dyDescent="0.2">
      <c r="A327" s="458">
        <v>22</v>
      </c>
      <c r="B327" s="487">
        <f t="shared" si="14"/>
        <v>0</v>
      </c>
      <c r="C327" s="488">
        <f t="shared" si="15"/>
        <v>0</v>
      </c>
      <c r="D327" s="457">
        <v>1509</v>
      </c>
      <c r="E327" s="456" t="str">
        <f>RIGHT('1500'!$AT$2,2)</f>
        <v>19</v>
      </c>
      <c r="F327" s="504" t="s">
        <v>815</v>
      </c>
      <c r="G327" s="502" t="str">
        <f>IF( '1509'!I29 = 0, "", '1509'!I29)</f>
        <v/>
      </c>
      <c r="H327" s="508" t="s">
        <v>2796</v>
      </c>
      <c r="I327" s="504"/>
      <c r="J327" s="504"/>
      <c r="K327" s="504"/>
      <c r="L327" s="504"/>
      <c r="M327" s="504"/>
      <c r="N327" s="504"/>
      <c r="O327" s="504"/>
      <c r="P327" s="504"/>
      <c r="Q327" s="504"/>
      <c r="R327" s="504"/>
      <c r="S327" s="504"/>
      <c r="T327" s="504"/>
      <c r="U327" s="504"/>
      <c r="V327" s="504"/>
      <c r="W327" s="525">
        <f t="shared" si="22"/>
        <v>0</v>
      </c>
      <c r="X327" s="504" t="str">
        <f>IF( '1509'!I29 = 0, "", '1509'!I29)</f>
        <v/>
      </c>
      <c r="Y327" s="504"/>
    </row>
    <row r="328" spans="1:25" x14ac:dyDescent="0.2">
      <c r="A328" s="458">
        <v>22</v>
      </c>
      <c r="B328" s="487">
        <f t="shared" si="14"/>
        <v>0</v>
      </c>
      <c r="C328" s="488">
        <f t="shared" si="15"/>
        <v>0</v>
      </c>
      <c r="D328" s="457">
        <v>1509</v>
      </c>
      <c r="E328" s="456" t="str">
        <f>RIGHT('1500'!$AT$2,2)</f>
        <v>19</v>
      </c>
      <c r="F328" s="504" t="s">
        <v>816</v>
      </c>
      <c r="G328" s="502" t="str">
        <f>IF( '1509'!I33 = 0, "", '1509'!I33)</f>
        <v/>
      </c>
      <c r="H328" s="508" t="s">
        <v>2797</v>
      </c>
      <c r="I328" s="504"/>
      <c r="J328" s="504"/>
      <c r="K328" s="504"/>
      <c r="L328" s="504"/>
      <c r="M328" s="504"/>
      <c r="N328" s="504"/>
      <c r="O328" s="504"/>
      <c r="P328" s="504"/>
      <c r="Q328" s="504"/>
      <c r="R328" s="504"/>
      <c r="S328" s="504"/>
      <c r="T328" s="504"/>
      <c r="U328" s="504"/>
      <c r="V328" s="504"/>
      <c r="W328" s="525">
        <f t="shared" si="22"/>
        <v>0</v>
      </c>
      <c r="X328" s="504" t="str">
        <f>IF( '1509'!I33 = 0, "", '1509'!I33)</f>
        <v/>
      </c>
      <c r="Y328" s="504"/>
    </row>
    <row r="329" spans="1:25" x14ac:dyDescent="0.2">
      <c r="A329" s="458">
        <v>22</v>
      </c>
      <c r="B329" s="487">
        <f t="shared" si="14"/>
        <v>0</v>
      </c>
      <c r="C329" s="488">
        <f t="shared" si="15"/>
        <v>0</v>
      </c>
      <c r="D329" s="457">
        <v>1509</v>
      </c>
      <c r="E329" s="456" t="str">
        <f>RIGHT('1500'!$AT$2,2)</f>
        <v>19</v>
      </c>
      <c r="F329" s="504" t="s">
        <v>817</v>
      </c>
      <c r="G329" s="502" t="str">
        <f>IF( '1509'!I34 = 0, "", '1509'!I34)</f>
        <v/>
      </c>
      <c r="H329" s="508" t="s">
        <v>2798</v>
      </c>
      <c r="I329" s="504"/>
      <c r="J329" s="504"/>
      <c r="K329" s="504"/>
      <c r="L329" s="504"/>
      <c r="M329" s="504"/>
      <c r="N329" s="504"/>
      <c r="O329" s="504"/>
      <c r="P329" s="504"/>
      <c r="Q329" s="504"/>
      <c r="R329" s="504"/>
      <c r="S329" s="504"/>
      <c r="T329" s="504"/>
      <c r="U329" s="504"/>
      <c r="V329" s="504"/>
      <c r="W329" s="525">
        <f t="shared" si="22"/>
        <v>0</v>
      </c>
      <c r="X329" s="504" t="str">
        <f>IF( '1509'!I34 = 0, "", '1509'!I34)</f>
        <v/>
      </c>
      <c r="Y329" s="504"/>
    </row>
    <row r="330" spans="1:25" x14ac:dyDescent="0.2">
      <c r="A330" s="458">
        <v>22</v>
      </c>
      <c r="B330" s="487">
        <f t="shared" si="14"/>
        <v>0</v>
      </c>
      <c r="C330" s="488">
        <f t="shared" si="15"/>
        <v>0</v>
      </c>
      <c r="D330" s="457">
        <v>1509</v>
      </c>
      <c r="E330" s="456" t="str">
        <f>RIGHT('1500'!$AT$2,2)</f>
        <v>19</v>
      </c>
      <c r="F330" s="504" t="s">
        <v>818</v>
      </c>
      <c r="G330" s="502" t="str">
        <f>IF( '1509'!I35 = 0, "", '1509'!I35)</f>
        <v/>
      </c>
      <c r="H330" s="508" t="s">
        <v>2799</v>
      </c>
      <c r="I330" s="504"/>
      <c r="J330" s="504"/>
      <c r="K330" s="504"/>
      <c r="L330" s="504"/>
      <c r="M330" s="504"/>
      <c r="N330" s="504"/>
      <c r="O330" s="504"/>
      <c r="P330" s="504"/>
      <c r="Q330" s="504"/>
      <c r="R330" s="504"/>
      <c r="S330" s="504"/>
      <c r="T330" s="504"/>
      <c r="U330" s="504"/>
      <c r="V330" s="504"/>
      <c r="W330" s="525">
        <f t="shared" si="22"/>
        <v>0</v>
      </c>
      <c r="X330" s="504" t="str">
        <f>IF( '1509'!I35 = 0, "", '1509'!I35)</f>
        <v/>
      </c>
      <c r="Y330" s="504"/>
    </row>
    <row r="331" spans="1:25" x14ac:dyDescent="0.2">
      <c r="A331" s="458">
        <v>22</v>
      </c>
      <c r="B331" s="487">
        <f t="shared" si="14"/>
        <v>0</v>
      </c>
      <c r="C331" s="488">
        <f t="shared" si="15"/>
        <v>0</v>
      </c>
      <c r="D331" s="457">
        <v>1509</v>
      </c>
      <c r="E331" s="456" t="str">
        <f>RIGHT('1500'!$AT$2,2)</f>
        <v>19</v>
      </c>
      <c r="F331" s="504" t="s">
        <v>819</v>
      </c>
      <c r="G331" s="502" t="str">
        <f>IF( '1509'!I36 = 0, "", '1509'!I36)</f>
        <v/>
      </c>
      <c r="H331" s="508" t="s">
        <v>2800</v>
      </c>
      <c r="I331" s="504"/>
      <c r="J331" s="504"/>
      <c r="K331" s="504"/>
      <c r="L331" s="504"/>
      <c r="M331" s="504"/>
      <c r="N331" s="504"/>
      <c r="O331" s="504"/>
      <c r="P331" s="504"/>
      <c r="Q331" s="504"/>
      <c r="R331" s="504"/>
      <c r="S331" s="504"/>
      <c r="T331" s="504"/>
      <c r="U331" s="504"/>
      <c r="V331" s="504"/>
      <c r="W331" s="525">
        <f t="shared" si="22"/>
        <v>0</v>
      </c>
      <c r="X331" s="504" t="str">
        <f>IF( '1509'!I36 = 0, "", '1509'!I36)</f>
        <v/>
      </c>
      <c r="Y331" s="504"/>
    </row>
    <row r="332" spans="1:25" x14ac:dyDescent="0.2">
      <c r="A332" s="458">
        <v>22</v>
      </c>
      <c r="B332" s="487">
        <f t="shared" si="14"/>
        <v>0</v>
      </c>
      <c r="C332" s="488">
        <f t="shared" si="15"/>
        <v>0</v>
      </c>
      <c r="D332" s="457">
        <v>1509</v>
      </c>
      <c r="E332" s="456" t="str">
        <f>RIGHT('1500'!$AT$2,2)</f>
        <v>19</v>
      </c>
      <c r="F332" s="504" t="s">
        <v>820</v>
      </c>
      <c r="G332" s="502" t="str">
        <f>IF( '1509'!I38 = 0, "", '1509'!I38)</f>
        <v/>
      </c>
      <c r="H332" s="508" t="s">
        <v>2801</v>
      </c>
      <c r="I332" s="504"/>
      <c r="J332" s="504"/>
      <c r="K332" s="504"/>
      <c r="L332" s="504"/>
      <c r="M332" s="504"/>
      <c r="N332" s="504"/>
      <c r="O332" s="504"/>
      <c r="P332" s="504"/>
      <c r="Q332" s="504"/>
      <c r="R332" s="504"/>
      <c r="S332" s="504"/>
      <c r="T332" s="504"/>
      <c r="U332" s="504"/>
      <c r="V332" s="504"/>
      <c r="W332" s="525">
        <f t="shared" si="22"/>
        <v>0</v>
      </c>
      <c r="X332" s="504" t="str">
        <f>IF( '1509'!I38 = 0, "", '1509'!I38)</f>
        <v/>
      </c>
      <c r="Y332" s="504"/>
    </row>
    <row r="333" spans="1:25" x14ac:dyDescent="0.2">
      <c r="A333" s="458">
        <v>22</v>
      </c>
      <c r="B333" s="487">
        <f t="shared" si="14"/>
        <v>0</v>
      </c>
      <c r="C333" s="488">
        <f t="shared" si="15"/>
        <v>0</v>
      </c>
      <c r="D333" s="457">
        <v>1509</v>
      </c>
      <c r="E333" s="456" t="str">
        <f>RIGHT('1500'!$AT$2,2)</f>
        <v>19</v>
      </c>
      <c r="F333" s="504" t="s">
        <v>821</v>
      </c>
      <c r="G333" s="502" t="str">
        <f>IF( '1509'!I39 = 0, "", '1509'!I39)</f>
        <v/>
      </c>
      <c r="H333" s="508" t="s">
        <v>2802</v>
      </c>
      <c r="I333" s="504"/>
      <c r="J333" s="504"/>
      <c r="K333" s="504"/>
      <c r="L333" s="504"/>
      <c r="M333" s="504"/>
      <c r="N333" s="504"/>
      <c r="O333" s="504"/>
      <c r="P333" s="504"/>
      <c r="Q333" s="504"/>
      <c r="R333" s="504"/>
      <c r="S333" s="504"/>
      <c r="T333" s="504"/>
      <c r="U333" s="504"/>
      <c r="V333" s="504"/>
      <c r="W333" s="525">
        <f t="shared" si="22"/>
        <v>0</v>
      </c>
      <c r="X333" s="504" t="str">
        <f>IF( '1509'!I39 = 0, "", '1509'!I39)</f>
        <v/>
      </c>
      <c r="Y333" s="504"/>
    </row>
    <row r="334" spans="1:25" x14ac:dyDescent="0.2">
      <c r="A334" s="458">
        <v>22</v>
      </c>
      <c r="B334" s="487">
        <f t="shared" si="14"/>
        <v>0</v>
      </c>
      <c r="C334" s="488">
        <f t="shared" si="15"/>
        <v>0</v>
      </c>
      <c r="D334" s="457">
        <v>1509</v>
      </c>
      <c r="E334" s="456" t="str">
        <f>RIGHT('1500'!$AT$2,2)</f>
        <v>19</v>
      </c>
      <c r="F334" s="504" t="s">
        <v>822</v>
      </c>
      <c r="G334" s="502" t="str">
        <f>IF( '1509'!I40 = 0, "", '1509'!I40)</f>
        <v/>
      </c>
      <c r="H334" s="508" t="s">
        <v>2803</v>
      </c>
      <c r="I334" s="504"/>
      <c r="J334" s="504"/>
      <c r="K334" s="504"/>
      <c r="L334" s="504"/>
      <c r="M334" s="504"/>
      <c r="N334" s="504"/>
      <c r="O334" s="504"/>
      <c r="P334" s="504"/>
      <c r="Q334" s="504"/>
      <c r="R334" s="504"/>
      <c r="S334" s="504"/>
      <c r="T334" s="504"/>
      <c r="U334" s="504"/>
      <c r="V334" s="504"/>
      <c r="W334" s="525">
        <f t="shared" si="22"/>
        <v>0</v>
      </c>
      <c r="X334" s="504" t="str">
        <f>IF( '1509'!I40 = 0, "", '1509'!I40)</f>
        <v/>
      </c>
      <c r="Y334" s="504"/>
    </row>
    <row r="335" spans="1:25" x14ac:dyDescent="0.2">
      <c r="A335" s="458">
        <v>22</v>
      </c>
      <c r="B335" s="487">
        <f t="shared" si="14"/>
        <v>0</v>
      </c>
      <c r="C335" s="488">
        <f t="shared" si="15"/>
        <v>0</v>
      </c>
      <c r="D335" s="457">
        <v>1509</v>
      </c>
      <c r="E335" s="456" t="str">
        <f>RIGHT('1500'!$AT$2,2)</f>
        <v>19</v>
      </c>
      <c r="F335" s="504" t="s">
        <v>823</v>
      </c>
      <c r="G335" s="502" t="str">
        <f>IF( '1509'!I41 = 0, "", '1509'!I41)</f>
        <v/>
      </c>
      <c r="H335" s="508" t="s">
        <v>2804</v>
      </c>
      <c r="I335" s="504"/>
      <c r="J335" s="504"/>
      <c r="K335" s="504"/>
      <c r="L335" s="504"/>
      <c r="M335" s="504"/>
      <c r="N335" s="504"/>
      <c r="O335" s="504"/>
      <c r="P335" s="504"/>
      <c r="Q335" s="504"/>
      <c r="R335" s="504"/>
      <c r="S335" s="504"/>
      <c r="T335" s="504"/>
      <c r="U335" s="504"/>
      <c r="V335" s="504"/>
      <c r="W335" s="525">
        <f t="shared" si="22"/>
        <v>0</v>
      </c>
      <c r="X335" s="504" t="str">
        <f>IF( '1509'!I41 = 0, "", '1509'!I41)</f>
        <v/>
      </c>
      <c r="Y335" s="504"/>
    </row>
    <row r="336" spans="1:25" x14ac:dyDescent="0.2">
      <c r="A336" s="458">
        <v>22</v>
      </c>
      <c r="B336" s="487">
        <f t="shared" si="14"/>
        <v>0</v>
      </c>
      <c r="C336" s="488">
        <f t="shared" si="15"/>
        <v>0</v>
      </c>
      <c r="D336" s="457">
        <v>1509</v>
      </c>
      <c r="E336" s="456" t="str">
        <f>RIGHT('1500'!$AT$2,2)</f>
        <v>19</v>
      </c>
      <c r="F336" s="504" t="s">
        <v>824</v>
      </c>
      <c r="G336" s="502" t="str">
        <f>IF( '1509'!I45 = 0, "", '1509'!I45)</f>
        <v/>
      </c>
      <c r="H336" s="508" t="s">
        <v>2805</v>
      </c>
      <c r="I336" s="504"/>
      <c r="J336" s="504"/>
      <c r="K336" s="504"/>
      <c r="L336" s="504"/>
      <c r="M336" s="504"/>
      <c r="N336" s="504"/>
      <c r="O336" s="504"/>
      <c r="P336" s="504"/>
      <c r="Q336" s="504"/>
      <c r="R336" s="504"/>
      <c r="S336" s="504"/>
      <c r="T336" s="504"/>
      <c r="U336" s="504"/>
      <c r="V336" s="504"/>
      <c r="W336" s="525">
        <f t="shared" si="22"/>
        <v>0</v>
      </c>
      <c r="X336" s="504" t="str">
        <f>IF( '1509'!I45 = 0, "", '1509'!I45)</f>
        <v/>
      </c>
      <c r="Y336" s="504"/>
    </row>
    <row r="337" spans="1:25" x14ac:dyDescent="0.2">
      <c r="A337" s="458">
        <v>22</v>
      </c>
      <c r="B337" s="487">
        <f t="shared" si="14"/>
        <v>0</v>
      </c>
      <c r="C337" s="488">
        <f t="shared" si="15"/>
        <v>0</v>
      </c>
      <c r="D337" s="457">
        <v>1509</v>
      </c>
      <c r="E337" s="456" t="str">
        <f>RIGHT('1500'!$AT$2,2)</f>
        <v>19</v>
      </c>
      <c r="F337" s="504" t="s">
        <v>825</v>
      </c>
      <c r="G337" s="502" t="str">
        <f>IF( '1509'!I46 = 0, "", '1509'!I46)</f>
        <v/>
      </c>
      <c r="H337" s="508" t="s">
        <v>2806</v>
      </c>
      <c r="I337" s="504"/>
      <c r="J337" s="504"/>
      <c r="K337" s="504"/>
      <c r="L337" s="504"/>
      <c r="M337" s="504"/>
      <c r="N337" s="504"/>
      <c r="O337" s="504"/>
      <c r="P337" s="504"/>
      <c r="Q337" s="504"/>
      <c r="R337" s="504"/>
      <c r="S337" s="504"/>
      <c r="T337" s="504"/>
      <c r="U337" s="504"/>
      <c r="V337" s="504"/>
      <c r="W337" s="525">
        <f t="shared" si="22"/>
        <v>0</v>
      </c>
      <c r="X337" s="504" t="str">
        <f>IF( '1509'!I46 = 0, "", '1509'!I46)</f>
        <v/>
      </c>
      <c r="Y337" s="504"/>
    </row>
    <row r="338" spans="1:25" x14ac:dyDescent="0.2">
      <c r="A338" s="458">
        <v>22</v>
      </c>
      <c r="B338" s="487">
        <f t="shared" si="14"/>
        <v>0</v>
      </c>
      <c r="C338" s="488">
        <f t="shared" si="15"/>
        <v>0</v>
      </c>
      <c r="D338" s="457">
        <v>1509</v>
      </c>
      <c r="E338" s="456" t="str">
        <f>RIGHT('1500'!$AT$2,2)</f>
        <v>19</v>
      </c>
      <c r="F338" s="504" t="s">
        <v>826</v>
      </c>
      <c r="G338" s="502" t="str">
        <f>IF( '1509'!I47 = 0, "", '1509'!I47)</f>
        <v/>
      </c>
      <c r="H338" s="508" t="s">
        <v>2807</v>
      </c>
      <c r="I338" s="504"/>
      <c r="J338" s="504"/>
      <c r="K338" s="504"/>
      <c r="L338" s="504"/>
      <c r="M338" s="504"/>
      <c r="N338" s="504"/>
      <c r="O338" s="504"/>
      <c r="P338" s="504"/>
      <c r="Q338" s="504"/>
      <c r="R338" s="504"/>
      <c r="S338" s="504"/>
      <c r="T338" s="504"/>
      <c r="U338" s="504"/>
      <c r="V338" s="504"/>
      <c r="W338" s="525">
        <f t="shared" si="22"/>
        <v>0</v>
      </c>
      <c r="X338" s="504" t="str">
        <f>IF( '1509'!I47 = 0, "", '1509'!I47)</f>
        <v/>
      </c>
      <c r="Y338" s="504"/>
    </row>
    <row r="339" spans="1:25" x14ac:dyDescent="0.2">
      <c r="A339" s="458">
        <v>22</v>
      </c>
      <c r="B339" s="487">
        <f t="shared" si="14"/>
        <v>0</v>
      </c>
      <c r="C339" s="488">
        <f t="shared" si="15"/>
        <v>0</v>
      </c>
      <c r="D339" s="457">
        <v>1509</v>
      </c>
      <c r="E339" s="456" t="str">
        <f>RIGHT('1500'!$AT$2,2)</f>
        <v>19</v>
      </c>
      <c r="F339" s="504" t="s">
        <v>827</v>
      </c>
      <c r="G339" s="502" t="str">
        <f>IF( '1509'!I48 = 0, "", '1509'!I48)</f>
        <v/>
      </c>
      <c r="H339" s="508" t="s">
        <v>2808</v>
      </c>
      <c r="I339" s="504"/>
      <c r="J339" s="504"/>
      <c r="K339" s="504"/>
      <c r="L339" s="504"/>
      <c r="M339" s="504"/>
      <c r="N339" s="504"/>
      <c r="O339" s="504"/>
      <c r="P339" s="504"/>
      <c r="Q339" s="504"/>
      <c r="R339" s="504"/>
      <c r="S339" s="504"/>
      <c r="T339" s="504"/>
      <c r="U339" s="504"/>
      <c r="V339" s="504"/>
      <c r="W339" s="525">
        <f t="shared" si="22"/>
        <v>0</v>
      </c>
      <c r="X339" s="504" t="str">
        <f>IF( '1509'!I48 = 0, "", '1509'!I48)</f>
        <v/>
      </c>
      <c r="Y339" s="504"/>
    </row>
    <row r="340" spans="1:25" x14ac:dyDescent="0.2">
      <c r="A340" s="458">
        <v>22</v>
      </c>
      <c r="B340" s="487">
        <f t="shared" si="14"/>
        <v>0</v>
      </c>
      <c r="C340" s="488">
        <f t="shared" si="15"/>
        <v>0</v>
      </c>
      <c r="D340" s="457">
        <v>1509</v>
      </c>
      <c r="E340" s="456" t="str">
        <f>RIGHT('1500'!$AT$2,2)</f>
        <v>19</v>
      </c>
      <c r="F340" s="504" t="s">
        <v>828</v>
      </c>
      <c r="G340" s="502" t="str">
        <f>IF( '1509'!I52 = 0, "", '1509'!I52)</f>
        <v/>
      </c>
      <c r="H340" s="508" t="s">
        <v>2809</v>
      </c>
      <c r="I340" s="504"/>
      <c r="J340" s="504"/>
      <c r="K340" s="504"/>
      <c r="L340" s="504"/>
      <c r="M340" s="504"/>
      <c r="N340" s="504"/>
      <c r="O340" s="504"/>
      <c r="P340" s="504"/>
      <c r="Q340" s="504"/>
      <c r="R340" s="504"/>
      <c r="S340" s="504"/>
      <c r="T340" s="504"/>
      <c r="U340" s="504"/>
      <c r="V340" s="504"/>
      <c r="W340" s="525">
        <f t="shared" si="22"/>
        <v>0</v>
      </c>
      <c r="X340" s="504" t="str">
        <f>IF( '1509'!I52 = 0, "", '1509'!I52)</f>
        <v/>
      </c>
      <c r="Y340" s="504"/>
    </row>
    <row r="341" spans="1:25" x14ac:dyDescent="0.2">
      <c r="A341" s="458">
        <v>22</v>
      </c>
      <c r="B341" s="487">
        <f t="shared" si="14"/>
        <v>0</v>
      </c>
      <c r="C341" s="488">
        <f t="shared" si="15"/>
        <v>0</v>
      </c>
      <c r="D341" s="457">
        <v>1509</v>
      </c>
      <c r="E341" s="456" t="str">
        <f>RIGHT('1500'!$AT$2,2)</f>
        <v>19</v>
      </c>
      <c r="F341" s="504" t="s">
        <v>829</v>
      </c>
      <c r="G341" s="502" t="str">
        <f>IF( '1509'!I53 = 0, "", '1509'!I53)</f>
        <v/>
      </c>
      <c r="H341" s="508" t="s">
        <v>2810</v>
      </c>
      <c r="I341" s="504"/>
      <c r="J341" s="504"/>
      <c r="K341" s="504"/>
      <c r="L341" s="504"/>
      <c r="M341" s="504"/>
      <c r="N341" s="504"/>
      <c r="O341" s="504"/>
      <c r="P341" s="504"/>
      <c r="Q341" s="504"/>
      <c r="R341" s="504"/>
      <c r="S341" s="504"/>
      <c r="T341" s="504"/>
      <c r="U341" s="504"/>
      <c r="V341" s="504"/>
      <c r="W341" s="525">
        <f t="shared" si="22"/>
        <v>0</v>
      </c>
      <c r="X341" s="504" t="str">
        <f>IF( '1509'!I53 = 0, "", '1509'!I53)</f>
        <v/>
      </c>
      <c r="Y341" s="504"/>
    </row>
    <row r="342" spans="1:25" x14ac:dyDescent="0.2">
      <c r="A342" s="458">
        <v>22</v>
      </c>
      <c r="B342" s="487">
        <f t="shared" si="14"/>
        <v>0</v>
      </c>
      <c r="C342" s="488">
        <f t="shared" si="15"/>
        <v>0</v>
      </c>
      <c r="D342" s="457">
        <v>1509</v>
      </c>
      <c r="E342" s="456" t="str">
        <f>RIGHT('1500'!$AT$2,2)</f>
        <v>19</v>
      </c>
      <c r="F342" s="504" t="s">
        <v>830</v>
      </c>
      <c r="G342" s="502" t="str">
        <f>IF( '1509'!I54 = 0, "", '1509'!I54)</f>
        <v/>
      </c>
      <c r="H342" s="508" t="s">
        <v>2811</v>
      </c>
      <c r="I342" s="504"/>
      <c r="J342" s="504"/>
      <c r="K342" s="504"/>
      <c r="L342" s="504"/>
      <c r="M342" s="504"/>
      <c r="N342" s="504"/>
      <c r="O342" s="504"/>
      <c r="P342" s="504"/>
      <c r="Q342" s="504"/>
      <c r="R342" s="504"/>
      <c r="S342" s="504"/>
      <c r="T342" s="504"/>
      <c r="U342" s="504"/>
      <c r="V342" s="504"/>
      <c r="W342" s="525">
        <f t="shared" si="22"/>
        <v>0</v>
      </c>
      <c r="X342" s="504" t="str">
        <f>IF( '1509'!I54 = 0, "", '1509'!I54)</f>
        <v/>
      </c>
      <c r="Y342" s="504"/>
    </row>
    <row r="343" spans="1:25" x14ac:dyDescent="0.2">
      <c r="A343" s="458">
        <v>22</v>
      </c>
      <c r="B343" s="487">
        <f t="shared" si="14"/>
        <v>0</v>
      </c>
      <c r="C343" s="488">
        <f t="shared" si="15"/>
        <v>0</v>
      </c>
      <c r="D343" s="457">
        <v>1509</v>
      </c>
      <c r="E343" s="456" t="str">
        <f>RIGHT('1500'!$AT$2,2)</f>
        <v>19</v>
      </c>
      <c r="F343" s="504" t="s">
        <v>831</v>
      </c>
      <c r="G343" s="502" t="str">
        <f>IF( '1509'!I55 = 0, "", '1509'!I55)</f>
        <v/>
      </c>
      <c r="H343" s="508" t="s">
        <v>2812</v>
      </c>
      <c r="I343" s="504"/>
      <c r="J343" s="504"/>
      <c r="K343" s="504"/>
      <c r="L343" s="504"/>
      <c r="M343" s="504"/>
      <c r="N343" s="504"/>
      <c r="O343" s="504"/>
      <c r="P343" s="504"/>
      <c r="Q343" s="504"/>
      <c r="R343" s="504"/>
      <c r="S343" s="504"/>
      <c r="T343" s="504"/>
      <c r="U343" s="504"/>
      <c r="V343" s="504"/>
      <c r="W343" s="525">
        <f t="shared" si="22"/>
        <v>0</v>
      </c>
      <c r="X343" s="504" t="str">
        <f>IF( '1509'!I55 = 0, "", '1509'!I55)</f>
        <v/>
      </c>
      <c r="Y343" s="504"/>
    </row>
    <row r="344" spans="1:25" x14ac:dyDescent="0.2">
      <c r="A344" s="458">
        <v>22</v>
      </c>
      <c r="B344" s="487">
        <f t="shared" si="14"/>
        <v>0</v>
      </c>
      <c r="C344" s="488">
        <f t="shared" ref="C344:C349" si="23">$C$2</f>
        <v>0</v>
      </c>
      <c r="D344" s="457">
        <v>1509</v>
      </c>
      <c r="E344" s="456" t="str">
        <f>RIGHT('1500'!$AT$2,2)</f>
        <v>19</v>
      </c>
      <c r="F344" s="504" t="s">
        <v>832</v>
      </c>
      <c r="G344" s="502" t="str">
        <f>IF( '1509'!I59 = 0, "", '1509'!I59)</f>
        <v/>
      </c>
      <c r="H344" s="508" t="s">
        <v>2813</v>
      </c>
      <c r="I344" s="504"/>
      <c r="J344" s="504"/>
      <c r="K344" s="504"/>
      <c r="L344" s="504"/>
      <c r="M344" s="504"/>
      <c r="N344" s="504"/>
      <c r="O344" s="504"/>
      <c r="P344" s="504"/>
      <c r="Q344" s="504"/>
      <c r="R344" s="504"/>
      <c r="S344" s="504"/>
      <c r="T344" s="504"/>
      <c r="U344" s="504"/>
      <c r="V344" s="504"/>
      <c r="W344" s="525">
        <f t="shared" si="22"/>
        <v>0</v>
      </c>
      <c r="X344" s="504" t="str">
        <f>IF( '1509'!I59 = 0, "", '1509'!I59)</f>
        <v/>
      </c>
      <c r="Y344" s="504"/>
    </row>
    <row r="345" spans="1:25" x14ac:dyDescent="0.2">
      <c r="A345" s="458">
        <v>22</v>
      </c>
      <c r="B345" s="487">
        <f>$B$2</f>
        <v>0</v>
      </c>
      <c r="C345" s="488">
        <f t="shared" si="23"/>
        <v>0</v>
      </c>
      <c r="D345" s="457">
        <v>1509</v>
      </c>
      <c r="E345" s="456" t="str">
        <f>RIGHT('1500'!$AT$2,2)</f>
        <v>19</v>
      </c>
      <c r="F345" s="504" t="s">
        <v>833</v>
      </c>
      <c r="G345" s="502" t="str">
        <f>IF( '1509'!I60 = 0, "", '1509'!I60)</f>
        <v/>
      </c>
      <c r="H345" s="508" t="s">
        <v>2814</v>
      </c>
      <c r="I345" s="504"/>
      <c r="J345" s="504"/>
      <c r="K345" s="504"/>
      <c r="L345" s="504"/>
      <c r="M345" s="504"/>
      <c r="N345" s="504"/>
      <c r="O345" s="504"/>
      <c r="P345" s="504"/>
      <c r="Q345" s="504"/>
      <c r="R345" s="504"/>
      <c r="S345" s="504"/>
      <c r="T345" s="504"/>
      <c r="U345" s="504"/>
      <c r="V345" s="504"/>
      <c r="W345" s="525">
        <f t="shared" si="22"/>
        <v>0</v>
      </c>
      <c r="X345" s="504" t="str">
        <f>IF( '1509'!I60 = 0, "", '1509'!I60)</f>
        <v/>
      </c>
      <c r="Y345" s="504"/>
    </row>
    <row r="346" spans="1:25" x14ac:dyDescent="0.2">
      <c r="A346" s="458">
        <v>22</v>
      </c>
      <c r="B346" s="487">
        <f>$B$2</f>
        <v>0</v>
      </c>
      <c r="C346" s="488">
        <f t="shared" si="23"/>
        <v>0</v>
      </c>
      <c r="D346" s="457">
        <v>1509</v>
      </c>
      <c r="E346" s="456" t="str">
        <f>RIGHT('1500'!$AT$2,2)</f>
        <v>19</v>
      </c>
      <c r="F346" s="504" t="s">
        <v>834</v>
      </c>
      <c r="G346" s="502" t="str">
        <f>IF( '1509'!I61 = 0, "", '1509'!I61)</f>
        <v/>
      </c>
      <c r="H346" s="508" t="s">
        <v>2815</v>
      </c>
      <c r="I346" s="504"/>
      <c r="J346" s="504"/>
      <c r="K346" s="504"/>
      <c r="L346" s="504"/>
      <c r="M346" s="504"/>
      <c r="N346" s="504"/>
      <c r="O346" s="504"/>
      <c r="P346" s="504"/>
      <c r="Q346" s="504"/>
      <c r="R346" s="504"/>
      <c r="S346" s="504"/>
      <c r="T346" s="504"/>
      <c r="U346" s="504"/>
      <c r="V346" s="504"/>
      <c r="W346" s="525">
        <f t="shared" si="22"/>
        <v>0</v>
      </c>
      <c r="X346" s="504" t="str">
        <f>IF( '1509'!I61 = 0, "", '1509'!I61)</f>
        <v/>
      </c>
      <c r="Y346" s="504"/>
    </row>
    <row r="347" spans="1:25" x14ac:dyDescent="0.2">
      <c r="A347" s="458">
        <v>22</v>
      </c>
      <c r="B347" s="487">
        <f>$B$2</f>
        <v>0</v>
      </c>
      <c r="C347" s="488">
        <f t="shared" si="23"/>
        <v>0</v>
      </c>
      <c r="D347" s="457">
        <v>1509</v>
      </c>
      <c r="E347" s="456" t="str">
        <f>RIGHT('1500'!$AT$2,2)</f>
        <v>19</v>
      </c>
      <c r="F347" s="504" t="s">
        <v>835</v>
      </c>
      <c r="G347" s="502" t="str">
        <f>IF( '1509'!I62 = 0, "", '1509'!I62)</f>
        <v/>
      </c>
      <c r="H347" s="508" t="s">
        <v>2816</v>
      </c>
      <c r="I347" s="504"/>
      <c r="J347" s="504"/>
      <c r="K347" s="504"/>
      <c r="L347" s="504"/>
      <c r="M347" s="504"/>
      <c r="N347" s="504"/>
      <c r="O347" s="504"/>
      <c r="P347" s="504"/>
      <c r="Q347" s="504"/>
      <c r="R347" s="504"/>
      <c r="S347" s="504"/>
      <c r="T347" s="504"/>
      <c r="U347" s="504"/>
      <c r="V347" s="504"/>
      <c r="W347" s="525">
        <f t="shared" si="22"/>
        <v>0</v>
      </c>
      <c r="X347" s="504" t="str">
        <f>IF( '1509'!I62 = 0, "", '1509'!I62)</f>
        <v/>
      </c>
      <c r="Y347" s="504"/>
    </row>
    <row r="348" spans="1:25" x14ac:dyDescent="0.2">
      <c r="A348" s="458">
        <v>22</v>
      </c>
      <c r="B348" s="487">
        <f>$B$2</f>
        <v>0</v>
      </c>
      <c r="C348" s="488">
        <f t="shared" si="23"/>
        <v>0</v>
      </c>
      <c r="D348" s="457">
        <v>1509</v>
      </c>
      <c r="E348" s="456" t="str">
        <f>RIGHT('1500'!$AT$2,2)</f>
        <v>19</v>
      </c>
      <c r="F348" s="504" t="s">
        <v>836</v>
      </c>
      <c r="G348" s="502" t="str">
        <f>IF( '1509'!AW22 = 0, "", '1509'!AW22)</f>
        <v/>
      </c>
      <c r="H348" s="508" t="s">
        <v>2817</v>
      </c>
      <c r="I348" s="504"/>
      <c r="J348" s="504"/>
      <c r="K348" s="504"/>
      <c r="L348" s="504"/>
      <c r="M348" s="504"/>
      <c r="N348" s="504"/>
      <c r="O348" s="504"/>
      <c r="P348" s="504"/>
      <c r="Q348" s="504"/>
      <c r="R348" s="504"/>
      <c r="S348" s="504"/>
      <c r="T348" s="504"/>
      <c r="U348" s="504"/>
      <c r="V348" s="504"/>
      <c r="W348" s="525">
        <f t="shared" si="22"/>
        <v>0</v>
      </c>
      <c r="X348" s="504" t="str">
        <f>IF( '1509'!A22 = 0, "", '1509'!AW22)</f>
        <v/>
      </c>
      <c r="Y348" s="504"/>
    </row>
    <row r="349" spans="1:25" x14ac:dyDescent="0.2">
      <c r="A349" s="458">
        <v>22</v>
      </c>
      <c r="B349" s="487">
        <f>$B$2</f>
        <v>0</v>
      </c>
      <c r="C349" s="488">
        <f t="shared" si="23"/>
        <v>0</v>
      </c>
      <c r="D349" s="457">
        <v>1500</v>
      </c>
      <c r="E349" s="456" t="str">
        <f>RIGHT('1500'!$AT$2,2)</f>
        <v>19</v>
      </c>
      <c r="F349" s="504"/>
      <c r="G349" s="490">
        <f>'1500'!W30</f>
        <v>0</v>
      </c>
      <c r="H349" s="504" t="s">
        <v>1105</v>
      </c>
      <c r="I349" s="504"/>
      <c r="J349" s="504"/>
      <c r="K349" s="504"/>
      <c r="L349" s="504"/>
      <c r="M349" s="504"/>
      <c r="N349" s="504"/>
      <c r="O349" s="504"/>
      <c r="P349" s="504"/>
      <c r="Q349" s="504"/>
      <c r="R349" s="504"/>
      <c r="S349" s="504"/>
      <c r="T349" s="504"/>
      <c r="U349" s="504"/>
      <c r="V349" s="504"/>
      <c r="W349" s="525">
        <f t="shared" si="22"/>
        <v>0</v>
      </c>
      <c r="X349" s="504"/>
      <c r="Y349" s="504"/>
    </row>
    <row r="350" spans="1:25" x14ac:dyDescent="0.2">
      <c r="A350" s="458"/>
      <c r="B350" s="457"/>
      <c r="C350" s="457"/>
      <c r="E350" s="456"/>
      <c r="F350" s="458" t="s">
        <v>768</v>
      </c>
      <c r="G350" s="458"/>
      <c r="H350" s="504"/>
      <c r="I350" s="458"/>
      <c r="J350" s="504"/>
      <c r="K350" s="504"/>
      <c r="L350" s="504"/>
      <c r="M350" s="504"/>
      <c r="N350" s="504"/>
      <c r="O350" s="504"/>
      <c r="P350" s="504"/>
      <c r="Q350" s="504"/>
      <c r="R350" s="504"/>
      <c r="S350" s="504"/>
      <c r="T350" s="504"/>
      <c r="U350" s="504"/>
      <c r="V350" s="504"/>
      <c r="W350" s="458"/>
      <c r="X350" s="458"/>
    </row>
  </sheetData>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FF0000"/>
  </sheetPr>
  <dimension ref="A2:W83"/>
  <sheetViews>
    <sheetView workbookViewId="0">
      <selection activeCell="A9" sqref="A9"/>
    </sheetView>
  </sheetViews>
  <sheetFormatPr baseColWidth="10" defaultRowHeight="12.75" x14ac:dyDescent="0.2"/>
  <sheetData>
    <row r="2" spans="1:23" ht="15" x14ac:dyDescent="0.2">
      <c r="A2" s="459" t="s">
        <v>2938</v>
      </c>
    </row>
    <row r="3" spans="1:23" ht="15" x14ac:dyDescent="0.2">
      <c r="A3" s="461" t="s">
        <v>2941</v>
      </c>
      <c r="D3" s="112" t="s">
        <v>2939</v>
      </c>
    </row>
    <row r="4" spans="1:23" x14ac:dyDescent="0.2">
      <c r="A4" s="477">
        <v>21</v>
      </c>
      <c r="B4" s="478">
        <v>0</v>
      </c>
      <c r="C4" s="479">
        <v>0</v>
      </c>
      <c r="D4" s="457" t="s">
        <v>2858</v>
      </c>
      <c r="E4" s="474" t="s">
        <v>2943</v>
      </c>
      <c r="F4" s="477" t="s">
        <v>1091</v>
      </c>
      <c r="G4" s="490" t="e">
        <v>#REF!</v>
      </c>
      <c r="H4" s="512" t="s">
        <v>2917</v>
      </c>
      <c r="I4" s="490" t="e">
        <v>#REF!</v>
      </c>
      <c r="J4" s="512" t="s">
        <v>2921</v>
      </c>
      <c r="K4" s="490" t="e">
        <v>#REF!</v>
      </c>
      <c r="L4" s="512" t="s">
        <v>2924</v>
      </c>
      <c r="M4" s="490" t="e">
        <v>#REF!</v>
      </c>
      <c r="N4" s="512" t="s">
        <v>2927</v>
      </c>
      <c r="O4" s="490" t="e">
        <v>#REF!</v>
      </c>
      <c r="P4" s="512" t="s">
        <v>2930</v>
      </c>
      <c r="Q4" s="490" t="e">
        <v>#REF!</v>
      </c>
      <c r="R4" s="512" t="s">
        <v>2933</v>
      </c>
      <c r="S4" s="490" t="e">
        <v>#REF!</v>
      </c>
      <c r="T4" s="512" t="s">
        <v>2920</v>
      </c>
      <c r="U4" s="504"/>
      <c r="V4" s="504"/>
      <c r="W4" s="525" t="e">
        <v>#REF!</v>
      </c>
    </row>
    <row r="5" spans="1:23" x14ac:dyDescent="0.2">
      <c r="A5" s="477">
        <v>21</v>
      </c>
      <c r="B5" s="478">
        <v>0</v>
      </c>
      <c r="C5" s="479">
        <v>0</v>
      </c>
      <c r="D5" s="457" t="s">
        <v>2858</v>
      </c>
      <c r="E5" s="474" t="s">
        <v>2943</v>
      </c>
      <c r="F5" s="477" t="s">
        <v>1091</v>
      </c>
      <c r="G5" s="490" t="e">
        <v>#REF!</v>
      </c>
      <c r="H5" s="512" t="s">
        <v>2918</v>
      </c>
      <c r="I5" s="490" t="e">
        <v>#REF!</v>
      </c>
      <c r="J5" s="512" t="s">
        <v>2922</v>
      </c>
      <c r="K5" s="490" t="e">
        <v>#REF!</v>
      </c>
      <c r="L5" s="512" t="s">
        <v>2925</v>
      </c>
      <c r="M5" s="490" t="e">
        <v>#REF!</v>
      </c>
      <c r="N5" s="512" t="s">
        <v>2928</v>
      </c>
      <c r="O5" s="490" t="e">
        <v>#REF!</v>
      </c>
      <c r="P5" s="512" t="s">
        <v>2931</v>
      </c>
      <c r="Q5" s="490" t="e">
        <v>#REF!</v>
      </c>
      <c r="R5" s="512" t="s">
        <v>2934</v>
      </c>
      <c r="S5" s="490" t="e">
        <v>#REF!</v>
      </c>
      <c r="T5" s="512" t="s">
        <v>2936</v>
      </c>
      <c r="U5" s="504"/>
      <c r="V5" s="504"/>
      <c r="W5" s="525" t="e">
        <v>#REF!</v>
      </c>
    </row>
    <row r="6" spans="1:23" x14ac:dyDescent="0.2">
      <c r="A6" s="477">
        <v>21</v>
      </c>
      <c r="B6" s="478">
        <v>0</v>
      </c>
      <c r="C6" s="479">
        <v>0</v>
      </c>
      <c r="D6" s="457" t="s">
        <v>2858</v>
      </c>
      <c r="E6" s="474" t="s">
        <v>2943</v>
      </c>
      <c r="F6" s="477" t="s">
        <v>1091</v>
      </c>
      <c r="G6" s="490" t="e">
        <v>#REF!</v>
      </c>
      <c r="H6" s="512" t="s">
        <v>2919</v>
      </c>
      <c r="I6" s="490" t="e">
        <v>#REF!</v>
      </c>
      <c r="J6" s="512" t="s">
        <v>2923</v>
      </c>
      <c r="K6" s="490" t="e">
        <v>#REF!</v>
      </c>
      <c r="L6" s="512" t="s">
        <v>2926</v>
      </c>
      <c r="M6" s="490" t="e">
        <v>#REF!</v>
      </c>
      <c r="N6" s="512" t="s">
        <v>2929</v>
      </c>
      <c r="O6" s="490" t="e">
        <v>#REF!</v>
      </c>
      <c r="P6" s="512" t="s">
        <v>2932</v>
      </c>
      <c r="Q6" s="490" t="e">
        <v>#REF!</v>
      </c>
      <c r="R6" s="512" t="s">
        <v>2935</v>
      </c>
      <c r="S6" s="490" t="e">
        <v>#REF!</v>
      </c>
      <c r="T6" s="512" t="s">
        <v>2937</v>
      </c>
      <c r="U6" s="504"/>
      <c r="V6" s="504"/>
      <c r="W6" s="525" t="e">
        <v>#REF!</v>
      </c>
    </row>
    <row r="7" spans="1:23" x14ac:dyDescent="0.2">
      <c r="A7" s="477"/>
      <c r="B7" s="478"/>
      <c r="C7" s="479"/>
      <c r="D7" s="457"/>
      <c r="E7" s="474"/>
      <c r="F7" s="477"/>
      <c r="G7" s="490"/>
      <c r="H7" s="512"/>
      <c r="I7" s="490"/>
      <c r="J7" s="512"/>
      <c r="K7" s="490"/>
      <c r="L7" s="512"/>
      <c r="M7" s="490"/>
      <c r="N7" s="512"/>
      <c r="O7" s="490"/>
      <c r="P7" s="512"/>
      <c r="Q7" s="490"/>
      <c r="R7" s="512"/>
      <c r="S7" s="490"/>
      <c r="T7" s="512"/>
      <c r="U7" s="504"/>
      <c r="V7" s="504"/>
      <c r="W7" s="525"/>
    </row>
    <row r="8" spans="1:23" s="555" customFormat="1" ht="15" x14ac:dyDescent="0.2">
      <c r="A8" s="461" t="s">
        <v>2856</v>
      </c>
      <c r="B8" s="550"/>
      <c r="C8" s="551"/>
      <c r="D8" s="552"/>
      <c r="E8" s="553"/>
      <c r="F8" s="549"/>
      <c r="G8" s="554"/>
      <c r="H8" s="554"/>
      <c r="I8" s="554"/>
      <c r="J8" s="554"/>
      <c r="K8" s="554"/>
      <c r="L8" s="554"/>
      <c r="M8" s="554"/>
      <c r="N8" s="554"/>
      <c r="O8" s="554"/>
      <c r="P8" s="554"/>
      <c r="Q8" s="554"/>
      <c r="R8" s="554"/>
      <c r="S8" s="554"/>
      <c r="T8" s="554"/>
      <c r="U8" s="549"/>
      <c r="V8" s="549"/>
      <c r="W8" s="549"/>
    </row>
    <row r="9" spans="1:23" s="555" customFormat="1" x14ac:dyDescent="0.2">
      <c r="A9" s="549"/>
      <c r="B9" s="550"/>
      <c r="C9" s="551"/>
      <c r="D9" s="552"/>
      <c r="E9" s="553"/>
      <c r="F9" s="549"/>
      <c r="G9" s="554"/>
      <c r="H9" s="554"/>
      <c r="I9" s="554"/>
      <c r="J9" s="554"/>
      <c r="K9" s="554"/>
      <c r="L9" s="554"/>
      <c r="M9" s="554"/>
      <c r="N9" s="554"/>
      <c r="O9" s="554"/>
      <c r="P9" s="554"/>
      <c r="Q9" s="554"/>
      <c r="R9" s="554"/>
      <c r="S9" s="554"/>
      <c r="T9" s="554"/>
      <c r="U9" s="549"/>
      <c r="V9" s="549"/>
      <c r="W9" s="549"/>
    </row>
    <row r="10" spans="1:23" s="555" customFormat="1" x14ac:dyDescent="0.2">
      <c r="A10" s="549"/>
      <c r="B10" s="550"/>
      <c r="C10" s="551"/>
      <c r="D10" s="552"/>
      <c r="E10" s="553"/>
      <c r="F10" s="549"/>
      <c r="G10" s="554"/>
      <c r="H10" s="554"/>
      <c r="I10" s="554"/>
      <c r="J10" s="554"/>
      <c r="K10" s="554"/>
      <c r="L10" s="554"/>
      <c r="M10" s="554"/>
      <c r="N10" s="554"/>
      <c r="O10" s="554"/>
      <c r="P10" s="554"/>
      <c r="Q10" s="554"/>
      <c r="R10" s="554"/>
      <c r="S10" s="554"/>
      <c r="T10" s="554"/>
      <c r="U10" s="549"/>
      <c r="V10" s="549"/>
      <c r="W10" s="549"/>
    </row>
    <row r="11" spans="1:23" s="555" customFormat="1" x14ac:dyDescent="0.2">
      <c r="A11" s="549"/>
      <c r="B11" s="550"/>
      <c r="C11" s="551"/>
      <c r="D11" s="552"/>
      <c r="E11" s="553"/>
      <c r="F11" s="549"/>
      <c r="G11" s="554"/>
      <c r="H11" s="554"/>
      <c r="I11" s="554"/>
      <c r="J11" s="554"/>
      <c r="K11" s="554"/>
      <c r="L11" s="554"/>
      <c r="M11" s="554"/>
      <c r="N11" s="554"/>
      <c r="O11" s="554"/>
      <c r="P11" s="554"/>
      <c r="Q11" s="554"/>
      <c r="R11" s="554"/>
      <c r="S11" s="554"/>
      <c r="T11" s="554"/>
      <c r="U11" s="549"/>
      <c r="V11" s="549"/>
      <c r="W11" s="549"/>
    </row>
    <row r="12" spans="1:23" ht="15" x14ac:dyDescent="0.2">
      <c r="A12" s="459" t="s">
        <v>2940</v>
      </c>
    </row>
    <row r="13" spans="1:23" ht="15" x14ac:dyDescent="0.2">
      <c r="A13" s="461" t="s">
        <v>2942</v>
      </c>
    </row>
    <row r="14" spans="1:23" x14ac:dyDescent="0.2">
      <c r="A14" s="112" t="s">
        <v>2869</v>
      </c>
      <c r="B14" s="112" t="s">
        <v>2870</v>
      </c>
      <c r="C14" s="112" t="s">
        <v>2894</v>
      </c>
      <c r="D14" s="112" t="s">
        <v>2895</v>
      </c>
      <c r="E14" s="112" t="s">
        <v>2892</v>
      </c>
      <c r="F14" s="112" t="s">
        <v>2891</v>
      </c>
    </row>
    <row r="15" spans="1:23" x14ac:dyDescent="0.2">
      <c r="A15" t="s">
        <v>2825</v>
      </c>
      <c r="B15" t="s">
        <v>2896</v>
      </c>
      <c r="C15" s="537" t="s">
        <v>2893</v>
      </c>
      <c r="D15" s="537" t="s">
        <v>2873</v>
      </c>
      <c r="E15" t="s">
        <v>2872</v>
      </c>
      <c r="F15" t="s">
        <v>2871</v>
      </c>
    </row>
    <row r="16" spans="1:23" x14ac:dyDescent="0.2">
      <c r="A16" s="537" t="s">
        <v>2826</v>
      </c>
      <c r="B16" s="537" t="s">
        <v>2897</v>
      </c>
      <c r="C16" s="537" t="s">
        <v>2893</v>
      </c>
      <c r="D16" s="537" t="s">
        <v>2873</v>
      </c>
      <c r="E16" s="537" t="s">
        <v>2875</v>
      </c>
      <c r="F16" s="537" t="s">
        <v>2874</v>
      </c>
    </row>
    <row r="17" spans="1:6" x14ac:dyDescent="0.2">
      <c r="A17" s="537" t="s">
        <v>2827</v>
      </c>
      <c r="B17" s="537" t="s">
        <v>2898</v>
      </c>
      <c r="C17" s="537" t="s">
        <v>2893</v>
      </c>
      <c r="D17" s="537" t="s">
        <v>2873</v>
      </c>
      <c r="E17" s="537" t="s">
        <v>2876</v>
      </c>
      <c r="F17" s="537" t="s">
        <v>2877</v>
      </c>
    </row>
    <row r="18" spans="1:6" x14ac:dyDescent="0.2">
      <c r="A18" s="537" t="s">
        <v>2828</v>
      </c>
      <c r="B18" s="537" t="s">
        <v>2899</v>
      </c>
      <c r="C18" s="537" t="s">
        <v>2893</v>
      </c>
      <c r="D18" s="537" t="s">
        <v>2873</v>
      </c>
      <c r="E18" s="537" t="s">
        <v>2878</v>
      </c>
      <c r="F18" s="537" t="s">
        <v>2879</v>
      </c>
    </row>
    <row r="19" spans="1:6" x14ac:dyDescent="0.2">
      <c r="A19" s="537" t="s">
        <v>2829</v>
      </c>
      <c r="B19" s="537" t="s">
        <v>2900</v>
      </c>
      <c r="C19" s="537" t="s">
        <v>2893</v>
      </c>
      <c r="D19" s="537" t="s">
        <v>2873</v>
      </c>
      <c r="E19" s="537" t="s">
        <v>2880</v>
      </c>
      <c r="F19" s="537" t="s">
        <v>2881</v>
      </c>
    </row>
    <row r="20" spans="1:6" x14ac:dyDescent="0.2">
      <c r="A20" s="537" t="s">
        <v>2830</v>
      </c>
      <c r="B20" s="537" t="s">
        <v>2901</v>
      </c>
      <c r="C20" s="537" t="s">
        <v>2893</v>
      </c>
      <c r="D20" s="537" t="s">
        <v>2873</v>
      </c>
      <c r="E20" s="537" t="s">
        <v>2882</v>
      </c>
      <c r="F20" s="537" t="s">
        <v>2883</v>
      </c>
    </row>
    <row r="21" spans="1:6" x14ac:dyDescent="0.2">
      <c r="A21" s="537" t="s">
        <v>2831</v>
      </c>
      <c r="B21" s="537" t="s">
        <v>2902</v>
      </c>
      <c r="C21" s="537" t="s">
        <v>2893</v>
      </c>
      <c r="D21" s="537" t="s">
        <v>2873</v>
      </c>
      <c r="E21" s="537" t="s">
        <v>2884</v>
      </c>
      <c r="F21" s="537" t="s">
        <v>2885</v>
      </c>
    </row>
    <row r="22" spans="1:6" x14ac:dyDescent="0.2">
      <c r="A22" s="537" t="s">
        <v>2832</v>
      </c>
      <c r="B22" s="537" t="s">
        <v>2903</v>
      </c>
      <c r="C22" s="537" t="s">
        <v>2893</v>
      </c>
      <c r="D22" s="537" t="s">
        <v>2873</v>
      </c>
      <c r="E22" s="537" t="s">
        <v>2886</v>
      </c>
      <c r="F22" s="537" t="s">
        <v>2887</v>
      </c>
    </row>
    <row r="23" spans="1:6" x14ac:dyDescent="0.2">
      <c r="A23" s="537" t="s">
        <v>2833</v>
      </c>
      <c r="B23" s="537" t="s">
        <v>2904</v>
      </c>
      <c r="C23" s="537" t="s">
        <v>2893</v>
      </c>
      <c r="D23" s="537" t="s">
        <v>2873</v>
      </c>
      <c r="E23" s="537" t="s">
        <v>2889</v>
      </c>
      <c r="F23" s="537" t="s">
        <v>2888</v>
      </c>
    </row>
    <row r="24" spans="1:6" x14ac:dyDescent="0.2">
      <c r="A24" t="s">
        <v>2834</v>
      </c>
      <c r="B24" s="537" t="s">
        <v>2905</v>
      </c>
      <c r="C24" s="537" t="s">
        <v>2893</v>
      </c>
      <c r="D24" s="537" t="s">
        <v>2893</v>
      </c>
      <c r="E24" s="537" t="s">
        <v>2890</v>
      </c>
      <c r="F24" s="537" t="s">
        <v>2890</v>
      </c>
    </row>
    <row r="25" spans="1:6" x14ac:dyDescent="0.2">
      <c r="A25" s="537" t="s">
        <v>2835</v>
      </c>
      <c r="B25" s="537" t="s">
        <v>2906</v>
      </c>
      <c r="C25" s="537" t="s">
        <v>2893</v>
      </c>
      <c r="D25" s="537" t="s">
        <v>2893</v>
      </c>
      <c r="E25" s="537" t="s">
        <v>2890</v>
      </c>
      <c r="F25" s="537" t="s">
        <v>2890</v>
      </c>
    </row>
    <row r="26" spans="1:6" x14ac:dyDescent="0.2">
      <c r="A26" s="537"/>
      <c r="B26" s="537"/>
      <c r="C26" s="537"/>
      <c r="D26" s="537"/>
      <c r="E26" s="537"/>
      <c r="F26" s="537"/>
    </row>
    <row r="27" spans="1:6" ht="15" x14ac:dyDescent="0.2">
      <c r="A27" s="459" t="s">
        <v>2848</v>
      </c>
    </row>
    <row r="29" spans="1:6" ht="15" x14ac:dyDescent="0.2">
      <c r="A29" s="461" t="s">
        <v>2186</v>
      </c>
    </row>
    <row r="30" spans="1:6" ht="15" x14ac:dyDescent="0.2">
      <c r="A30" s="467" t="s">
        <v>2849</v>
      </c>
    </row>
    <row r="32" spans="1:6" ht="15" x14ac:dyDescent="0.2">
      <c r="A32" s="461" t="s">
        <v>2850</v>
      </c>
    </row>
    <row r="33" spans="1:2" ht="15" x14ac:dyDescent="0.2">
      <c r="A33" s="534" t="s">
        <v>2851</v>
      </c>
    </row>
    <row r="34" spans="1:2" ht="15" x14ac:dyDescent="0.2">
      <c r="A34" s="538" t="s">
        <v>2860</v>
      </c>
    </row>
    <row r="35" spans="1:2" ht="15" x14ac:dyDescent="0.2">
      <c r="A35" s="535" t="s">
        <v>2852</v>
      </c>
    </row>
    <row r="36" spans="1:2" ht="15" x14ac:dyDescent="0.2">
      <c r="A36" s="535" t="s">
        <v>2853</v>
      </c>
    </row>
    <row r="37" spans="1:2" ht="15" x14ac:dyDescent="0.2">
      <c r="A37" s="535" t="s">
        <v>2854</v>
      </c>
    </row>
    <row r="38" spans="1:2" ht="15" x14ac:dyDescent="0.2">
      <c r="A38" s="536" t="s">
        <v>2854</v>
      </c>
      <c r="B38" s="537" t="s">
        <v>2855</v>
      </c>
    </row>
    <row r="40" spans="1:2" ht="15" x14ac:dyDescent="0.2">
      <c r="A40" s="461" t="s">
        <v>2856</v>
      </c>
    </row>
    <row r="41" spans="1:2" ht="15" x14ac:dyDescent="0.2">
      <c r="A41" s="534" t="s">
        <v>2857</v>
      </c>
    </row>
    <row r="43" spans="1:2" ht="15" x14ac:dyDescent="0.2">
      <c r="A43" s="461" t="s">
        <v>2205</v>
      </c>
    </row>
    <row r="45" spans="1:2" ht="15" x14ac:dyDescent="0.2">
      <c r="A45" s="539" t="s">
        <v>2861</v>
      </c>
    </row>
    <row r="46" spans="1:2" x14ac:dyDescent="0.2">
      <c r="A46" s="540" t="s">
        <v>2862</v>
      </c>
    </row>
    <row r="47" spans="1:2" x14ac:dyDescent="0.2">
      <c r="A47" s="544" t="s">
        <v>2863</v>
      </c>
    </row>
    <row r="48" spans="1:2" ht="15" x14ac:dyDescent="0.2">
      <c r="A48" s="469"/>
    </row>
    <row r="49" spans="1:23" ht="15" x14ac:dyDescent="0.2">
      <c r="A49" s="469"/>
    </row>
    <row r="50" spans="1:23" ht="15" x14ac:dyDescent="0.2">
      <c r="A50" s="459" t="s">
        <v>2847</v>
      </c>
    </row>
    <row r="51" spans="1:23" ht="15" x14ac:dyDescent="0.2">
      <c r="A51" s="460"/>
    </row>
    <row r="52" spans="1:23" ht="15" x14ac:dyDescent="0.2">
      <c r="A52" s="461" t="s">
        <v>2186</v>
      </c>
    </row>
    <row r="53" spans="1:23" ht="15" x14ac:dyDescent="0.2">
      <c r="A53" s="462" t="s">
        <v>2187</v>
      </c>
    </row>
    <row r="54" spans="1:23" ht="15" x14ac:dyDescent="0.2">
      <c r="A54" s="463" t="s">
        <v>2192</v>
      </c>
    </row>
    <row r="55" spans="1:23" ht="15" x14ac:dyDescent="0.2">
      <c r="A55" s="467" t="s">
        <v>2193</v>
      </c>
    </row>
    <row r="56" spans="1:23" ht="15" x14ac:dyDescent="0.2">
      <c r="A56" s="464"/>
    </row>
    <row r="57" spans="1:23" ht="15" x14ac:dyDescent="0.2">
      <c r="A57" s="461" t="s">
        <v>2188</v>
      </c>
    </row>
    <row r="58" spans="1:23" s="112" customFormat="1" ht="15" x14ac:dyDescent="0.2">
      <c r="A58" s="467" t="s">
        <v>2209</v>
      </c>
      <c r="B58"/>
      <c r="C58"/>
      <c r="D58"/>
      <c r="E58"/>
      <c r="F58"/>
      <c r="G58"/>
      <c r="H58"/>
      <c r="I58"/>
      <c r="J58"/>
      <c r="K58"/>
      <c r="L58"/>
      <c r="M58"/>
      <c r="N58"/>
      <c r="O58"/>
      <c r="P58"/>
      <c r="Q58"/>
      <c r="R58"/>
      <c r="S58"/>
      <c r="T58"/>
      <c r="U58"/>
      <c r="V58"/>
      <c r="W58"/>
    </row>
    <row r="59" spans="1:23" ht="15" x14ac:dyDescent="0.2">
      <c r="A59" s="467" t="s">
        <v>2210</v>
      </c>
    </row>
    <row r="60" spans="1:23" ht="15" x14ac:dyDescent="0.2">
      <c r="A60" s="467" t="s">
        <v>2211</v>
      </c>
    </row>
    <row r="61" spans="1:23" ht="15" x14ac:dyDescent="0.2">
      <c r="A61" s="468" t="s">
        <v>2194</v>
      </c>
      <c r="B61" s="112"/>
      <c r="C61" s="112"/>
      <c r="D61" s="112"/>
      <c r="E61" s="112"/>
      <c r="F61" s="112"/>
      <c r="G61" s="112"/>
      <c r="H61" s="112"/>
      <c r="I61" s="112"/>
      <c r="J61" s="112"/>
      <c r="K61" s="112"/>
      <c r="L61" s="112"/>
      <c r="M61" s="112"/>
      <c r="N61" s="112"/>
      <c r="O61" s="112"/>
      <c r="P61" s="112"/>
      <c r="Q61" s="112"/>
      <c r="R61" s="112"/>
      <c r="S61" s="112"/>
      <c r="T61" s="112"/>
      <c r="U61" s="112"/>
      <c r="V61" s="112"/>
      <c r="W61" s="112"/>
    </row>
    <row r="62" spans="1:23" ht="15" x14ac:dyDescent="0.2">
      <c r="A62" s="465"/>
    </row>
    <row r="63" spans="1:23" ht="15" x14ac:dyDescent="0.2">
      <c r="A63" s="461" t="s">
        <v>2189</v>
      </c>
    </row>
    <row r="64" spans="1:23" ht="15" x14ac:dyDescent="0.2">
      <c r="A64" s="469" t="s">
        <v>2195</v>
      </c>
    </row>
    <row r="65" spans="1:7" ht="15" x14ac:dyDescent="0.2">
      <c r="A65" s="469" t="s">
        <v>2196</v>
      </c>
    </row>
    <row r="66" spans="1:7" ht="15" x14ac:dyDescent="0.2">
      <c r="A66" s="469" t="s">
        <v>2197</v>
      </c>
    </row>
    <row r="67" spans="1:7" ht="15" x14ac:dyDescent="0.2">
      <c r="A67" s="469" t="s">
        <v>2198</v>
      </c>
    </row>
    <row r="68" spans="1:7" ht="15" x14ac:dyDescent="0.2">
      <c r="A68" s="469" t="s">
        <v>2199</v>
      </c>
    </row>
    <row r="69" spans="1:7" ht="15" x14ac:dyDescent="0.2">
      <c r="A69" s="469" t="s">
        <v>2200</v>
      </c>
    </row>
    <row r="70" spans="1:7" ht="15" x14ac:dyDescent="0.2">
      <c r="A70" s="469" t="s">
        <v>2201</v>
      </c>
    </row>
    <row r="71" spans="1:7" ht="15" x14ac:dyDescent="0.2">
      <c r="A71" s="466" t="s">
        <v>2190</v>
      </c>
    </row>
    <row r="72" spans="1:7" ht="15" x14ac:dyDescent="0.2">
      <c r="A72" s="465"/>
    </row>
    <row r="73" spans="1:7" ht="15" x14ac:dyDescent="0.2">
      <c r="A73" s="461" t="s">
        <v>2191</v>
      </c>
    </row>
    <row r="74" spans="1:7" ht="15" x14ac:dyDescent="0.2">
      <c r="A74" s="469" t="s">
        <v>2202</v>
      </c>
    </row>
    <row r="75" spans="1:7" ht="15" x14ac:dyDescent="0.2">
      <c r="A75" s="469" t="s">
        <v>2203</v>
      </c>
    </row>
    <row r="76" spans="1:7" ht="15" x14ac:dyDescent="0.2">
      <c r="A76" s="469" t="s">
        <v>2204</v>
      </c>
    </row>
    <row r="79" spans="1:7" ht="15" x14ac:dyDescent="0.2">
      <c r="A79" s="461" t="s">
        <v>2205</v>
      </c>
    </row>
    <row r="80" spans="1:7" ht="15" x14ac:dyDescent="0.2">
      <c r="A80" s="469" t="s">
        <v>2208</v>
      </c>
      <c r="G80" s="472"/>
    </row>
    <row r="81" spans="1:7" ht="15" x14ac:dyDescent="0.2">
      <c r="A81" s="469" t="s">
        <v>2207</v>
      </c>
      <c r="G81" s="470"/>
    </row>
    <row r="82" spans="1:7" ht="15" x14ac:dyDescent="0.2">
      <c r="A82" s="469" t="s">
        <v>2206</v>
      </c>
      <c r="G82" s="471"/>
    </row>
    <row r="83" spans="1:7" ht="15" x14ac:dyDescent="0.2">
      <c r="A83" s="46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43"/>
  <sheetViews>
    <sheetView workbookViewId="0">
      <selection activeCell="H13" sqref="H1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10" style="477" bestFit="1" customWidth="1"/>
    <col min="9" max="9" width="8.5703125" style="477" customWidth="1"/>
    <col min="10" max="10" width="11.5703125" style="477" bestFit="1" customWidth="1"/>
    <col min="11" max="11" width="8.5703125" style="477" customWidth="1"/>
    <col min="12" max="12" width="8" style="477" customWidth="1"/>
    <col min="13" max="14" width="9.28515625" style="477" customWidth="1"/>
    <col min="15" max="15" width="12.140625" style="477" bestFit="1" customWidth="1"/>
    <col min="16" max="16" width="9.42578125" style="477" customWidth="1"/>
    <col min="17" max="18" width="9.140625" style="477" customWidth="1"/>
    <col min="19" max="19" width="13.85546875" style="477" customWidth="1"/>
    <col min="20" max="20" width="7.7109375" style="477" customWidth="1"/>
    <col min="21" max="22" width="9.140625" style="477" customWidth="1"/>
    <col min="23" max="23" width="11.5703125" style="477" bestFit="1" customWidth="1"/>
    <col min="24" max="24" width="8.42578125" style="477" customWidth="1"/>
    <col min="25" max="26" width="8.85546875" style="477" customWidth="1"/>
    <col min="27" max="27" width="11.42578125" style="477" bestFit="1" customWidth="1"/>
    <col min="28" max="28" width="8.85546875" style="477" customWidth="1"/>
    <col min="29" max="29" width="12.85546875" style="477" customWidth="1"/>
    <col min="30" max="30" width="9.28515625" style="477" customWidth="1"/>
    <col min="31" max="31" width="12.140625" style="477" bestFit="1" customWidth="1"/>
    <col min="32" max="32" width="7.140625" style="477" customWidth="1"/>
    <col min="33" max="34" width="10.7109375" style="477" customWidth="1"/>
    <col min="35" max="35" width="13.28515625" style="477" bestFit="1" customWidth="1"/>
    <col min="36" max="36" width="6.7109375" style="477" customWidth="1"/>
    <col min="37" max="38" width="9.7109375" style="477" customWidth="1"/>
    <col min="39" max="39" width="11.5703125" style="477" bestFit="1" customWidth="1"/>
    <col min="40" max="40" width="9.7109375" style="477" customWidth="1"/>
    <col min="41" max="41" width="17.42578125" style="477" customWidth="1"/>
    <col min="42" max="42" width="10.28515625" style="477" bestFit="1" customWidth="1"/>
    <col min="43" max="43" width="5.28515625" style="477" bestFit="1" customWidth="1"/>
    <col min="44" max="44" width="14" style="477" customWidth="1"/>
    <col min="45" max="16384" width="11.42578125" style="477"/>
  </cols>
  <sheetData>
    <row r="1" spans="1:44" s="474" customFormat="1" x14ac:dyDescent="0.2">
      <c r="A1" s="474" t="s">
        <v>727</v>
      </c>
      <c r="B1" s="475" t="s">
        <v>802</v>
      </c>
      <c r="C1" s="475" t="s">
        <v>801</v>
      </c>
      <c r="D1" s="457"/>
      <c r="F1" s="474" t="s">
        <v>732</v>
      </c>
      <c r="G1" s="474" t="s">
        <v>728</v>
      </c>
      <c r="P1" s="474" t="s">
        <v>729</v>
      </c>
      <c r="T1" s="474" t="s">
        <v>730</v>
      </c>
      <c r="Y1" s="476" t="s">
        <v>2128</v>
      </c>
      <c r="Z1" s="476"/>
      <c r="AA1" s="476"/>
      <c r="AB1" s="474" t="s">
        <v>731</v>
      </c>
      <c r="AO1" s="476" t="s">
        <v>2126</v>
      </c>
    </row>
    <row r="2" spans="1:44" x14ac:dyDescent="0.2">
      <c r="A2" s="477">
        <v>20</v>
      </c>
      <c r="B2" s="478">
        <f>'1500'!C21</f>
        <v>0</v>
      </c>
      <c r="C2" s="479">
        <f>'1500'!I21</f>
        <v>0</v>
      </c>
      <c r="F2" s="480">
        <f>'1500'!W30</f>
        <v>0</v>
      </c>
      <c r="G2" s="480" t="str">
        <f>FIXED('1500'!AK25,0,TRUE)</f>
        <v>0</v>
      </c>
      <c r="H2" s="480"/>
      <c r="I2" s="480"/>
      <c r="J2" s="480"/>
      <c r="K2" s="480"/>
      <c r="M2" s="474"/>
      <c r="N2" s="474"/>
      <c r="O2" s="474"/>
      <c r="P2" s="474"/>
      <c r="Q2" s="474"/>
      <c r="R2" s="474"/>
      <c r="S2" s="474"/>
      <c r="T2" s="474"/>
      <c r="Y2" s="481" t="e">
        <f>IF(AND('1500'!Q23="",AB2&lt;&gt;""),TEXT(AB2-364,"jj/mm/aaaa"),TEXT('1500'!Q23,"jj/mm/aaaa"))</f>
        <v>#VALUE!</v>
      </c>
      <c r="Z2" s="481"/>
      <c r="AA2" s="481"/>
      <c r="AB2" s="482" t="str">
        <f>TEXT('1500'!Q25,"jj/mm/aaaa")</f>
        <v>00/01/1900</v>
      </c>
      <c r="AO2" s="483">
        <f>'1500'!AQ21</f>
        <v>2019</v>
      </c>
      <c r="AP2" s="474"/>
      <c r="AQ2" s="474"/>
      <c r="AR2" s="474"/>
    </row>
    <row r="3" spans="1:44" x14ac:dyDescent="0.2">
      <c r="F3" s="458" t="s">
        <v>1105</v>
      </c>
      <c r="AN3" s="484">
        <f>SUM(AN6:AN341)</f>
        <v>2</v>
      </c>
    </row>
    <row r="4" spans="1:44" s="474" customFormat="1" x14ac:dyDescent="0.2">
      <c r="B4" s="475" t="s">
        <v>735</v>
      </c>
      <c r="C4" s="475" t="s">
        <v>734</v>
      </c>
      <c r="D4" s="456" t="s">
        <v>733</v>
      </c>
      <c r="E4" s="474" t="s">
        <v>736</v>
      </c>
      <c r="F4" s="474" t="s">
        <v>803</v>
      </c>
      <c r="G4" s="474" t="s">
        <v>737</v>
      </c>
      <c r="H4" s="485" t="s">
        <v>1106</v>
      </c>
      <c r="I4" s="485"/>
      <c r="J4" s="485"/>
      <c r="K4" s="485"/>
      <c r="L4" s="474" t="s">
        <v>738</v>
      </c>
      <c r="M4" s="485" t="s">
        <v>1107</v>
      </c>
      <c r="N4" s="485"/>
      <c r="O4" s="485"/>
      <c r="P4" s="474" t="s">
        <v>739</v>
      </c>
      <c r="Q4" s="485" t="s">
        <v>1108</v>
      </c>
      <c r="R4" s="485"/>
      <c r="S4" s="485"/>
      <c r="T4" s="474" t="s">
        <v>740</v>
      </c>
      <c r="U4" s="485" t="s">
        <v>1109</v>
      </c>
      <c r="V4" s="485"/>
      <c r="W4" s="485"/>
      <c r="X4" s="474" t="s">
        <v>741</v>
      </c>
      <c r="Y4" s="485" t="s">
        <v>1110</v>
      </c>
      <c r="Z4" s="485"/>
      <c r="AA4" s="485"/>
      <c r="AB4" s="474" t="s">
        <v>742</v>
      </c>
      <c r="AC4" s="485" t="s">
        <v>1111</v>
      </c>
      <c r="AD4" s="485"/>
      <c r="AE4" s="485"/>
      <c r="AF4" s="474" t="s">
        <v>743</v>
      </c>
      <c r="AG4" s="485" t="s">
        <v>1112</v>
      </c>
      <c r="AH4" s="485"/>
      <c r="AI4" s="485"/>
      <c r="AJ4" s="474" t="s">
        <v>744</v>
      </c>
      <c r="AK4" s="485" t="s">
        <v>1113</v>
      </c>
      <c r="AL4" s="485"/>
      <c r="AM4" s="485"/>
      <c r="AN4" s="474" t="s">
        <v>332</v>
      </c>
      <c r="AO4" s="474" t="s">
        <v>804</v>
      </c>
      <c r="AP4" s="485" t="s">
        <v>2160</v>
      </c>
      <c r="AQ4" s="485"/>
      <c r="AR4" s="485"/>
    </row>
    <row r="5" spans="1:44" s="458" customFormat="1" x14ac:dyDescent="0.2">
      <c r="B5" s="457"/>
      <c r="C5" s="457"/>
      <c r="D5" s="457"/>
      <c r="E5" s="456"/>
      <c r="H5" s="486"/>
      <c r="I5" s="486"/>
      <c r="J5" s="486"/>
      <c r="K5" s="486"/>
      <c r="M5" s="486"/>
      <c r="N5" s="486"/>
      <c r="O5" s="486"/>
      <c r="Q5" s="486"/>
      <c r="R5" s="486"/>
      <c r="S5" s="486"/>
      <c r="U5" s="486"/>
      <c r="V5" s="486"/>
      <c r="W5" s="486"/>
      <c r="Y5" s="486"/>
      <c r="Z5" s="486"/>
      <c r="AA5" s="486"/>
      <c r="AC5" s="486"/>
      <c r="AD5" s="486"/>
      <c r="AE5" s="486"/>
      <c r="AG5" s="486"/>
      <c r="AH5" s="486"/>
      <c r="AI5" s="486"/>
      <c r="AK5" s="486"/>
      <c r="AL5" s="486"/>
      <c r="AM5" s="486"/>
      <c r="AP5" s="486"/>
      <c r="AQ5" s="486"/>
      <c r="AR5" s="486"/>
    </row>
    <row r="6" spans="1:44" s="458" customFormat="1" x14ac:dyDescent="0.2">
      <c r="A6" s="458">
        <v>21</v>
      </c>
      <c r="B6" s="487">
        <f>$B$2</f>
        <v>0</v>
      </c>
      <c r="C6" s="488">
        <f>$C$2</f>
        <v>0</v>
      </c>
      <c r="D6" s="457">
        <v>1502</v>
      </c>
      <c r="E6" s="456" t="str">
        <f>RIGHT('1500'!$AT$2,2)</f>
        <v>19</v>
      </c>
      <c r="F6" s="489" t="str">
        <f>'1502'!AJ9</f>
        <v>01D</v>
      </c>
      <c r="G6" s="490" t="str">
        <f>IF( '1502'!AN9+'1502'!AY9 = 0, "", '1502'!AN9+'1502'!AY9)</f>
        <v/>
      </c>
      <c r="H6" s="491" t="s">
        <v>1114</v>
      </c>
      <c r="I6" s="491" t="s">
        <v>2235</v>
      </c>
      <c r="J6" s="491" t="s">
        <v>1114</v>
      </c>
      <c r="K6" s="491"/>
      <c r="L6" s="489"/>
      <c r="M6" s="491"/>
      <c r="N6" s="491"/>
      <c r="O6" s="491"/>
      <c r="Q6" s="491"/>
      <c r="R6" s="491"/>
      <c r="S6" s="491"/>
      <c r="U6" s="491"/>
      <c r="V6" s="491"/>
      <c r="W6" s="491"/>
      <c r="Y6" s="491"/>
      <c r="Z6" s="491"/>
      <c r="AA6" s="491"/>
      <c r="AC6" s="491"/>
      <c r="AD6" s="491"/>
      <c r="AE6" s="491"/>
      <c r="AG6" s="491"/>
      <c r="AH6" s="491"/>
      <c r="AI6" s="491"/>
      <c r="AK6" s="491"/>
      <c r="AL6" s="491"/>
      <c r="AM6" s="491"/>
      <c r="AN6" s="489">
        <f>SUM(G6:AJ6)</f>
        <v>0</v>
      </c>
      <c r="AP6" s="491"/>
      <c r="AQ6" s="491"/>
      <c r="AR6" s="491"/>
    </row>
    <row r="7" spans="1:44" s="458" customFormat="1" x14ac:dyDescent="0.2">
      <c r="A7" s="458">
        <v>21</v>
      </c>
      <c r="B7" s="487">
        <f t="shared" ref="B7:B74" si="0">$B$2</f>
        <v>0</v>
      </c>
      <c r="C7" s="488">
        <f t="shared" ref="C7:C74" si="1">$C$2</f>
        <v>0</v>
      </c>
      <c r="D7" s="457">
        <v>1502</v>
      </c>
      <c r="E7" s="456" t="str">
        <f>RIGHT('1500'!$AT$2,2)</f>
        <v>19</v>
      </c>
      <c r="F7" s="489" t="str">
        <f>'1502'!AJ10</f>
        <v>01E</v>
      </c>
      <c r="G7" s="490" t="str">
        <f>IF( '1502'!AN10+'1502'!AY10 = 0, "", '1502'!AN10+'1502'!AY10)</f>
        <v/>
      </c>
      <c r="H7" s="491" t="s">
        <v>1115</v>
      </c>
      <c r="I7" s="491" t="s">
        <v>2235</v>
      </c>
      <c r="J7" s="491" t="s">
        <v>1115</v>
      </c>
      <c r="K7" s="491"/>
      <c r="L7" s="489"/>
      <c r="M7" s="491"/>
      <c r="N7" s="491"/>
      <c r="O7" s="491"/>
      <c r="Q7" s="491"/>
      <c r="R7" s="491"/>
      <c r="S7" s="491"/>
      <c r="U7" s="491"/>
      <c r="V7" s="491"/>
      <c r="W7" s="491"/>
      <c r="Y7" s="491"/>
      <c r="Z7" s="491"/>
      <c r="AA7" s="491"/>
      <c r="AC7" s="491"/>
      <c r="AD7" s="491"/>
      <c r="AE7" s="491"/>
      <c r="AG7" s="491"/>
      <c r="AH7" s="491"/>
      <c r="AI7" s="491"/>
      <c r="AK7" s="491"/>
      <c r="AL7" s="491"/>
      <c r="AM7" s="491"/>
      <c r="AN7" s="489">
        <f t="shared" ref="AN7:AN64" si="2">SUM(G7:AJ7)</f>
        <v>0</v>
      </c>
      <c r="AP7" s="491"/>
      <c r="AQ7" s="491"/>
      <c r="AR7" s="491"/>
    </row>
    <row r="8" spans="1:44" s="458" customFormat="1" x14ac:dyDescent="0.2">
      <c r="A8" s="458">
        <v>21</v>
      </c>
      <c r="B8" s="487">
        <f t="shared" si="0"/>
        <v>0</v>
      </c>
      <c r="C8" s="488">
        <f t="shared" si="1"/>
        <v>0</v>
      </c>
      <c r="D8" s="457">
        <v>1502</v>
      </c>
      <c r="E8" s="456" t="str">
        <f>RIGHT('1500'!$AT$2,2)</f>
        <v>19</v>
      </c>
      <c r="F8" s="489" t="str">
        <f>'1502'!AJ13</f>
        <v>01F</v>
      </c>
      <c r="G8" s="490" t="str">
        <f>IF( '1502'!AN13+'1502'!AY13 = 0, "", '1502'!AN13+'1502'!AY13)</f>
        <v/>
      </c>
      <c r="H8" s="491" t="s">
        <v>1116</v>
      </c>
      <c r="I8" s="491" t="s">
        <v>2235</v>
      </c>
      <c r="J8" s="491" t="s">
        <v>1116</v>
      </c>
      <c r="K8" s="491"/>
      <c r="L8" s="489"/>
      <c r="M8" s="491"/>
      <c r="N8" s="491"/>
      <c r="O8" s="491"/>
      <c r="Q8" s="491"/>
      <c r="R8" s="491"/>
      <c r="S8" s="491"/>
      <c r="U8" s="491"/>
      <c r="V8" s="491"/>
      <c r="W8" s="491"/>
      <c r="Y8" s="491"/>
      <c r="Z8" s="491"/>
      <c r="AA8" s="491"/>
      <c r="AC8" s="491"/>
      <c r="AD8" s="491"/>
      <c r="AE8" s="491"/>
      <c r="AG8" s="491"/>
      <c r="AH8" s="491"/>
      <c r="AI8" s="491"/>
      <c r="AK8" s="491"/>
      <c r="AL8" s="491"/>
      <c r="AM8" s="491"/>
      <c r="AN8" s="489">
        <f t="shared" si="2"/>
        <v>0</v>
      </c>
      <c r="AP8" s="491"/>
      <c r="AQ8" s="491"/>
      <c r="AR8" s="491"/>
    </row>
    <row r="9" spans="1:44" s="458" customFormat="1" x14ac:dyDescent="0.2">
      <c r="A9" s="458">
        <v>21</v>
      </c>
      <c r="B9" s="487">
        <f t="shared" si="0"/>
        <v>0</v>
      </c>
      <c r="C9" s="488">
        <f t="shared" si="1"/>
        <v>0</v>
      </c>
      <c r="D9" s="457">
        <v>1502</v>
      </c>
      <c r="E9" s="456" t="str">
        <f>RIGHT('1500'!$AT$2,2)</f>
        <v>19</v>
      </c>
      <c r="F9" s="489" t="str">
        <f>'1502'!AJ14</f>
        <v>01G</v>
      </c>
      <c r="G9" s="490" t="str">
        <f>IF( '1502'!AN14+'1502'!AY14 = 0, "", '1502'!AN14+'1502'!AY14)</f>
        <v/>
      </c>
      <c r="H9" s="491" t="s">
        <v>1117</v>
      </c>
      <c r="I9" s="491" t="s">
        <v>2235</v>
      </c>
      <c r="J9" s="491" t="s">
        <v>1117</v>
      </c>
      <c r="K9" s="491"/>
      <c r="L9" s="489"/>
      <c r="M9" s="491"/>
      <c r="N9" s="491"/>
      <c r="O9" s="491"/>
      <c r="Q9" s="491"/>
      <c r="R9" s="491"/>
      <c r="S9" s="491"/>
      <c r="U9" s="491"/>
      <c r="V9" s="491"/>
      <c r="W9" s="491"/>
      <c r="Y9" s="491"/>
      <c r="Z9" s="491"/>
      <c r="AA9" s="491"/>
      <c r="AC9" s="491"/>
      <c r="AD9" s="491"/>
      <c r="AE9" s="491"/>
      <c r="AG9" s="491"/>
      <c r="AH9" s="491"/>
      <c r="AI9" s="491"/>
      <c r="AK9" s="491"/>
      <c r="AL9" s="491"/>
      <c r="AM9" s="491"/>
      <c r="AN9" s="489">
        <f t="shared" si="2"/>
        <v>0</v>
      </c>
      <c r="AP9" s="491"/>
      <c r="AQ9" s="491"/>
      <c r="AR9" s="491"/>
    </row>
    <row r="10" spans="1:44" s="458" customFormat="1" x14ac:dyDescent="0.2">
      <c r="A10" s="458">
        <v>21</v>
      </c>
      <c r="B10" s="487">
        <f t="shared" si="0"/>
        <v>0</v>
      </c>
      <c r="C10" s="488">
        <f t="shared" si="1"/>
        <v>0</v>
      </c>
      <c r="D10" s="457">
        <v>1502</v>
      </c>
      <c r="E10" s="456" t="str">
        <f>RIGHT('1500'!$AT$2,2)</f>
        <v>19</v>
      </c>
      <c r="F10" s="489" t="str">
        <f>'1502'!AJ17</f>
        <v>01K</v>
      </c>
      <c r="G10" s="490" t="str">
        <f>IF( '1502'!AN17+'1502'!AY17 = 0, "", '1502'!AN17+'1502'!AY17)</f>
        <v/>
      </c>
      <c r="H10" s="491" t="s">
        <v>1118</v>
      </c>
      <c r="I10" s="491" t="s">
        <v>2236</v>
      </c>
      <c r="J10" s="491" t="s">
        <v>1118</v>
      </c>
      <c r="K10" s="491"/>
      <c r="L10" s="489"/>
      <c r="M10" s="491"/>
      <c r="N10" s="491"/>
      <c r="O10" s="491"/>
      <c r="Q10" s="491"/>
      <c r="R10" s="491"/>
      <c r="S10" s="491"/>
      <c r="U10" s="491"/>
      <c r="V10" s="491"/>
      <c r="W10" s="491"/>
      <c r="Y10" s="491"/>
      <c r="Z10" s="491"/>
      <c r="AA10" s="491"/>
      <c r="AC10" s="491"/>
      <c r="AD10" s="491"/>
      <c r="AE10" s="491"/>
      <c r="AG10" s="491"/>
      <c r="AH10" s="491"/>
      <c r="AI10" s="491"/>
      <c r="AK10" s="491"/>
      <c r="AL10" s="491"/>
      <c r="AM10" s="491"/>
      <c r="AN10" s="489">
        <f t="shared" si="2"/>
        <v>0</v>
      </c>
      <c r="AP10" s="491"/>
      <c r="AQ10" s="491"/>
      <c r="AR10" s="491"/>
    </row>
    <row r="11" spans="1:44" s="458" customFormat="1" x14ac:dyDescent="0.2">
      <c r="A11" s="458">
        <v>21</v>
      </c>
      <c r="B11" s="487">
        <f t="shared" si="0"/>
        <v>0</v>
      </c>
      <c r="C11" s="488">
        <f t="shared" si="1"/>
        <v>0</v>
      </c>
      <c r="D11" s="457">
        <v>1502</v>
      </c>
      <c r="E11" s="456" t="str">
        <f>RIGHT('1500'!$AT$2,2)</f>
        <v>19</v>
      </c>
      <c r="F11" s="489" t="str">
        <f>'1502'!AJ18</f>
        <v>01L</v>
      </c>
      <c r="G11" s="490" t="str">
        <f>IF( '1502'!AN18+'1502'!AY18 = 0, "", '1502'!AN18+'1502'!AY18)</f>
        <v/>
      </c>
      <c r="H11" s="491" t="s">
        <v>1119</v>
      </c>
      <c r="I11" s="491" t="s">
        <v>2235</v>
      </c>
      <c r="J11" s="491" t="s">
        <v>1119</v>
      </c>
      <c r="K11" s="491"/>
      <c r="L11" s="489"/>
      <c r="M11" s="491"/>
      <c r="N11" s="491"/>
      <c r="O11" s="491"/>
      <c r="Q11" s="491"/>
      <c r="R11" s="491"/>
      <c r="S11" s="491"/>
      <c r="U11" s="491"/>
      <c r="V11" s="491"/>
      <c r="W11" s="491"/>
      <c r="Y11" s="491"/>
      <c r="Z11" s="491"/>
      <c r="AA11" s="491"/>
      <c r="AC11" s="491"/>
      <c r="AD11" s="491"/>
      <c r="AE11" s="491"/>
      <c r="AG11" s="491"/>
      <c r="AH11" s="491"/>
      <c r="AI11" s="491"/>
      <c r="AK11" s="491"/>
      <c r="AL11" s="491"/>
      <c r="AM11" s="491"/>
      <c r="AN11" s="489">
        <f t="shared" si="2"/>
        <v>0</v>
      </c>
      <c r="AP11" s="491"/>
      <c r="AQ11" s="491"/>
      <c r="AR11" s="491"/>
    </row>
    <row r="12" spans="1:44" s="458" customFormat="1" x14ac:dyDescent="0.2">
      <c r="A12" s="458">
        <v>21</v>
      </c>
      <c r="B12" s="487">
        <f t="shared" si="0"/>
        <v>0</v>
      </c>
      <c r="C12" s="488">
        <f t="shared" si="1"/>
        <v>0</v>
      </c>
      <c r="D12" s="457">
        <v>1502</v>
      </c>
      <c r="E12" s="456" t="str">
        <f>RIGHT('1500'!$AT$2,2)</f>
        <v>19</v>
      </c>
      <c r="F12" s="489" t="str">
        <f>'1502'!AJ19</f>
        <v>01M</v>
      </c>
      <c r="G12" s="490" t="str">
        <f>IF( '1502'!AN19+'1502'!AY19 = 0, "", '1502'!AN19+'1502'!AY19)</f>
        <v/>
      </c>
      <c r="H12" s="491" t="s">
        <v>1120</v>
      </c>
      <c r="I12" s="491" t="s">
        <v>2235</v>
      </c>
      <c r="J12" s="491" t="s">
        <v>1120</v>
      </c>
      <c r="K12" s="491"/>
      <c r="L12" s="489"/>
      <c r="M12" s="491"/>
      <c r="N12" s="491"/>
      <c r="O12" s="491"/>
      <c r="Q12" s="491"/>
      <c r="R12" s="491"/>
      <c r="S12" s="491"/>
      <c r="U12" s="491"/>
      <c r="V12" s="491"/>
      <c r="W12" s="491"/>
      <c r="Y12" s="491"/>
      <c r="Z12" s="491"/>
      <c r="AA12" s="491"/>
      <c r="AC12" s="491"/>
      <c r="AD12" s="491"/>
      <c r="AE12" s="491"/>
      <c r="AG12" s="491"/>
      <c r="AH12" s="491"/>
      <c r="AI12" s="491"/>
      <c r="AK12" s="491"/>
      <c r="AL12" s="491"/>
      <c r="AM12" s="491"/>
      <c r="AN12" s="489">
        <f t="shared" si="2"/>
        <v>0</v>
      </c>
      <c r="AP12" s="491"/>
      <c r="AQ12" s="491"/>
      <c r="AR12" s="491"/>
    </row>
    <row r="13" spans="1:44" s="458" customFormat="1" x14ac:dyDescent="0.2">
      <c r="A13" s="458">
        <v>21</v>
      </c>
      <c r="B13" s="487">
        <f t="shared" si="0"/>
        <v>0</v>
      </c>
      <c r="C13" s="488">
        <f t="shared" si="1"/>
        <v>0</v>
      </c>
      <c r="D13" s="457">
        <v>1502</v>
      </c>
      <c r="E13" s="456" t="str">
        <f>RIGHT('1500'!$AT$2,2)</f>
        <v>19</v>
      </c>
      <c r="F13" s="489" t="str">
        <f>'1502'!AJ22</f>
        <v>02L</v>
      </c>
      <c r="G13" s="490" t="str">
        <f>IF( '1502'!AN22+'1502'!AY22 = 0, "", '1502'!AN22+'1502'!AY22)</f>
        <v/>
      </c>
      <c r="H13" s="491" t="s">
        <v>1121</v>
      </c>
      <c r="I13" s="491" t="s">
        <v>2237</v>
      </c>
      <c r="J13" s="491" t="s">
        <v>2246</v>
      </c>
      <c r="K13" s="491"/>
      <c r="L13" s="489"/>
      <c r="M13" s="491"/>
      <c r="N13" s="491"/>
      <c r="O13" s="491"/>
      <c r="Q13" s="491"/>
      <c r="R13" s="491"/>
      <c r="S13" s="491"/>
      <c r="U13" s="491"/>
      <c r="V13" s="491"/>
      <c r="W13" s="491"/>
      <c r="Y13" s="491"/>
      <c r="Z13" s="491"/>
      <c r="AA13" s="491"/>
      <c r="AC13" s="491"/>
      <c r="AD13" s="491"/>
      <c r="AE13" s="491"/>
      <c r="AG13" s="491"/>
      <c r="AH13" s="491"/>
      <c r="AI13" s="491"/>
      <c r="AK13" s="491"/>
      <c r="AL13" s="491"/>
      <c r="AM13" s="491"/>
      <c r="AN13" s="489">
        <f t="shared" si="2"/>
        <v>0</v>
      </c>
      <c r="AP13" s="491"/>
      <c r="AQ13" s="491"/>
      <c r="AR13" s="491"/>
    </row>
    <row r="14" spans="1:44" s="458" customFormat="1" x14ac:dyDescent="0.2">
      <c r="A14" s="458">
        <v>21</v>
      </c>
      <c r="B14" s="487">
        <f t="shared" si="0"/>
        <v>0</v>
      </c>
      <c r="C14" s="488">
        <f t="shared" si="1"/>
        <v>0</v>
      </c>
      <c r="D14" s="457">
        <v>1502</v>
      </c>
      <c r="E14" s="456" t="str">
        <f>RIGHT('1500'!$AT$2,2)</f>
        <v>19</v>
      </c>
      <c r="F14" s="489" t="str">
        <f>'1502'!AJ23</f>
        <v>02M</v>
      </c>
      <c r="G14" s="490" t="str">
        <f>IF( '1502'!AN23+'1502'!AY23 = 0, "", '1502'!AN23+'1502'!AY23)</f>
        <v/>
      </c>
      <c r="H14" s="491" t="s">
        <v>1122</v>
      </c>
      <c r="I14" s="491" t="s">
        <v>2237</v>
      </c>
      <c r="J14" s="491" t="s">
        <v>2247</v>
      </c>
      <c r="K14" s="491"/>
      <c r="L14" s="489"/>
      <c r="M14" s="491"/>
      <c r="N14" s="491"/>
      <c r="O14" s="491"/>
      <c r="Q14" s="491"/>
      <c r="R14" s="491"/>
      <c r="S14" s="491"/>
      <c r="U14" s="491"/>
      <c r="V14" s="491"/>
      <c r="W14" s="491"/>
      <c r="Y14" s="491"/>
      <c r="Z14" s="491"/>
      <c r="AA14" s="491"/>
      <c r="AC14" s="491"/>
      <c r="AD14" s="491"/>
      <c r="AE14" s="491"/>
      <c r="AG14" s="491"/>
      <c r="AH14" s="491"/>
      <c r="AI14" s="491"/>
      <c r="AK14" s="491"/>
      <c r="AL14" s="491"/>
      <c r="AM14" s="491"/>
      <c r="AN14" s="489">
        <f t="shared" si="2"/>
        <v>0</v>
      </c>
      <c r="AP14" s="491"/>
      <c r="AQ14" s="491"/>
      <c r="AR14" s="491"/>
    </row>
    <row r="15" spans="1:44" s="458" customFormat="1" x14ac:dyDescent="0.2">
      <c r="A15" s="458">
        <v>21</v>
      </c>
      <c r="B15" s="487">
        <f t="shared" si="0"/>
        <v>0</v>
      </c>
      <c r="C15" s="488">
        <f t="shared" si="1"/>
        <v>0</v>
      </c>
      <c r="D15" s="457">
        <v>1502</v>
      </c>
      <c r="E15" s="456" t="str">
        <f>RIGHT('1500'!$AT$2,2)</f>
        <v>19</v>
      </c>
      <c r="F15" s="489" t="s">
        <v>843</v>
      </c>
      <c r="G15" s="490" t="str">
        <f>IF( '1502'!AN24+'1502'!AY24 = 0, "", '1502'!AN24+'1502'!AY24)</f>
        <v/>
      </c>
      <c r="H15" s="491" t="s">
        <v>1123</v>
      </c>
      <c r="I15" s="491" t="s">
        <v>2237</v>
      </c>
      <c r="J15" s="491" t="s">
        <v>2248</v>
      </c>
      <c r="K15" s="491"/>
      <c r="L15" s="489"/>
      <c r="M15" s="491"/>
      <c r="N15" s="491"/>
      <c r="O15" s="491"/>
      <c r="Q15" s="491"/>
      <c r="R15" s="491"/>
      <c r="S15" s="491"/>
      <c r="U15" s="491"/>
      <c r="V15" s="491"/>
      <c r="W15" s="491"/>
      <c r="Y15" s="491"/>
      <c r="Z15" s="491"/>
      <c r="AA15" s="491"/>
      <c r="AC15" s="491"/>
      <c r="AD15" s="491"/>
      <c r="AE15" s="491"/>
      <c r="AG15" s="491"/>
      <c r="AH15" s="491"/>
      <c r="AI15" s="491"/>
      <c r="AK15" s="491"/>
      <c r="AL15" s="491"/>
      <c r="AM15" s="491"/>
      <c r="AN15" s="489"/>
      <c r="AP15" s="491"/>
      <c r="AQ15" s="491"/>
      <c r="AR15" s="491"/>
    </row>
    <row r="16" spans="1:44" s="458" customFormat="1" x14ac:dyDescent="0.2">
      <c r="A16" s="458">
        <v>21</v>
      </c>
      <c r="B16" s="487">
        <f t="shared" si="0"/>
        <v>0</v>
      </c>
      <c r="C16" s="488">
        <f t="shared" si="1"/>
        <v>0</v>
      </c>
      <c r="D16" s="457">
        <v>1502</v>
      </c>
      <c r="E16" s="456" t="str">
        <f>RIGHT('1500'!$AT$2,2)</f>
        <v>19</v>
      </c>
      <c r="F16" s="489" t="str">
        <f>'1502'!AJ26</f>
        <v>01H</v>
      </c>
      <c r="G16" s="490" t="str">
        <f>IF( '1502'!AN26+'1502'!AY26 = 0, "", '1502'!AN26+'1502'!AY26)</f>
        <v/>
      </c>
      <c r="H16" s="491" t="s">
        <v>1124</v>
      </c>
      <c r="I16" s="491" t="s">
        <v>2236</v>
      </c>
      <c r="J16" s="491" t="s">
        <v>1124</v>
      </c>
      <c r="K16" s="491"/>
      <c r="L16" s="489"/>
      <c r="M16" s="491"/>
      <c r="N16" s="491"/>
      <c r="O16" s="491"/>
      <c r="Q16" s="491"/>
      <c r="R16" s="491"/>
      <c r="S16" s="491"/>
      <c r="U16" s="491"/>
      <c r="V16" s="491"/>
      <c r="W16" s="491"/>
      <c r="Y16" s="491"/>
      <c r="Z16" s="491"/>
      <c r="AA16" s="491"/>
      <c r="AC16" s="491"/>
      <c r="AD16" s="491"/>
      <c r="AE16" s="491"/>
      <c r="AG16" s="491"/>
      <c r="AH16" s="491"/>
      <c r="AI16" s="491"/>
      <c r="AK16" s="491"/>
      <c r="AL16" s="491"/>
      <c r="AM16" s="491"/>
      <c r="AN16" s="489">
        <f t="shared" si="2"/>
        <v>0</v>
      </c>
      <c r="AP16" s="491"/>
      <c r="AQ16" s="491"/>
      <c r="AR16" s="491"/>
    </row>
    <row r="17" spans="1:44" s="458" customFormat="1" x14ac:dyDescent="0.2">
      <c r="A17" s="458">
        <v>21</v>
      </c>
      <c r="B17" s="487">
        <f t="shared" si="0"/>
        <v>0</v>
      </c>
      <c r="C17" s="488">
        <f t="shared" si="1"/>
        <v>0</v>
      </c>
      <c r="D17" s="457">
        <v>1502</v>
      </c>
      <c r="E17" s="456" t="str">
        <f>RIGHT('1500'!$AT$2,2)</f>
        <v>19</v>
      </c>
      <c r="F17" s="489" t="str">
        <f>'1502'!AJ31</f>
        <v>02H</v>
      </c>
      <c r="G17" s="490" t="str">
        <f>IF( '1502'!AN31+'1502'!AY31 = 0, "", '1502'!AN31+'1502'!AY31)</f>
        <v/>
      </c>
      <c r="H17" s="491" t="s">
        <v>1125</v>
      </c>
      <c r="I17" s="491" t="s">
        <v>2235</v>
      </c>
      <c r="J17" s="491" t="s">
        <v>1125</v>
      </c>
      <c r="K17" s="491"/>
      <c r="L17" s="489"/>
      <c r="M17" s="491"/>
      <c r="N17" s="491"/>
      <c r="O17" s="491"/>
      <c r="Q17" s="491"/>
      <c r="R17" s="491"/>
      <c r="S17" s="491"/>
      <c r="U17" s="491"/>
      <c r="V17" s="491"/>
      <c r="W17" s="491"/>
      <c r="Y17" s="491"/>
      <c r="Z17" s="491"/>
      <c r="AA17" s="491"/>
      <c r="AC17" s="491"/>
      <c r="AD17" s="491"/>
      <c r="AE17" s="491"/>
      <c r="AG17" s="491"/>
      <c r="AH17" s="491"/>
      <c r="AI17" s="491"/>
      <c r="AK17" s="491"/>
      <c r="AL17" s="491"/>
      <c r="AM17" s="491"/>
      <c r="AN17" s="489">
        <f t="shared" si="2"/>
        <v>0</v>
      </c>
      <c r="AP17" s="491"/>
      <c r="AQ17" s="491"/>
      <c r="AR17" s="491"/>
    </row>
    <row r="18" spans="1:44" s="458" customFormat="1" x14ac:dyDescent="0.2">
      <c r="A18" s="458">
        <v>21</v>
      </c>
      <c r="B18" s="487">
        <f t="shared" si="0"/>
        <v>0</v>
      </c>
      <c r="C18" s="488">
        <f t="shared" si="1"/>
        <v>0</v>
      </c>
      <c r="D18" s="457">
        <v>1502</v>
      </c>
      <c r="E18" s="456" t="str">
        <f>RIGHT('1500'!$AT$2,2)</f>
        <v>19</v>
      </c>
      <c r="F18" s="489" t="str">
        <f>'1502'!AJ32</f>
        <v>02J</v>
      </c>
      <c r="G18" s="490" t="str">
        <f>IF( '1502'!AN32+'1502'!AY32 = 0, "", '1502'!AN32+'1502'!AY32)</f>
        <v/>
      </c>
      <c r="H18" s="491" t="s">
        <v>1126</v>
      </c>
      <c r="I18" s="491" t="s">
        <v>2235</v>
      </c>
      <c r="J18" s="491" t="s">
        <v>1126</v>
      </c>
      <c r="K18" s="491"/>
      <c r="L18" s="489"/>
      <c r="M18" s="491"/>
      <c r="N18" s="491"/>
      <c r="O18" s="491"/>
      <c r="Q18" s="491"/>
      <c r="R18" s="491"/>
      <c r="S18" s="491"/>
      <c r="U18" s="491"/>
      <c r="V18" s="491"/>
      <c r="W18" s="491"/>
      <c r="Y18" s="491"/>
      <c r="Z18" s="491"/>
      <c r="AA18" s="491"/>
      <c r="AC18" s="491"/>
      <c r="AD18" s="491"/>
      <c r="AE18" s="491"/>
      <c r="AG18" s="491"/>
      <c r="AH18" s="491"/>
      <c r="AI18" s="491"/>
      <c r="AK18" s="491"/>
      <c r="AL18" s="491"/>
      <c r="AM18" s="491"/>
      <c r="AN18" s="489">
        <f t="shared" si="2"/>
        <v>0</v>
      </c>
      <c r="AP18" s="491"/>
      <c r="AQ18" s="491"/>
      <c r="AR18" s="491"/>
    </row>
    <row r="19" spans="1:44" s="458" customFormat="1" x14ac:dyDescent="0.2">
      <c r="A19" s="458">
        <v>21</v>
      </c>
      <c r="B19" s="487">
        <f t="shared" si="0"/>
        <v>0</v>
      </c>
      <c r="C19" s="488">
        <f t="shared" si="1"/>
        <v>0</v>
      </c>
      <c r="D19" s="457">
        <v>1502</v>
      </c>
      <c r="E19" s="456" t="str">
        <f>RIGHT('1500'!$AT$2,2)</f>
        <v>19</v>
      </c>
      <c r="F19" s="489" t="str">
        <f>'1502'!AJ35</f>
        <v>02A</v>
      </c>
      <c r="G19" s="490" t="str">
        <f>IF( '1502'!AN35+'1502'!AY35 = 0, "", '1502'!AN35+'1502'!AY35)</f>
        <v/>
      </c>
      <c r="H19" s="491" t="s">
        <v>1127</v>
      </c>
      <c r="I19" s="491" t="s">
        <v>2236</v>
      </c>
      <c r="J19" s="491" t="s">
        <v>1127</v>
      </c>
      <c r="K19" s="491"/>
      <c r="L19" s="489"/>
      <c r="M19" s="491"/>
      <c r="N19" s="491"/>
      <c r="O19" s="491"/>
      <c r="Q19" s="491"/>
      <c r="R19" s="491"/>
      <c r="S19" s="491"/>
      <c r="U19" s="491"/>
      <c r="V19" s="491"/>
      <c r="W19" s="491"/>
      <c r="Y19" s="491"/>
      <c r="Z19" s="491"/>
      <c r="AA19" s="491"/>
      <c r="AC19" s="491"/>
      <c r="AD19" s="491"/>
      <c r="AE19" s="491"/>
      <c r="AG19" s="491"/>
      <c r="AH19" s="491"/>
      <c r="AI19" s="491"/>
      <c r="AK19" s="491"/>
      <c r="AL19" s="491"/>
      <c r="AM19" s="491"/>
      <c r="AN19" s="489">
        <f t="shared" si="2"/>
        <v>0</v>
      </c>
      <c r="AP19" s="491"/>
      <c r="AQ19" s="491"/>
      <c r="AR19" s="491"/>
    </row>
    <row r="20" spans="1:44" s="458" customFormat="1" x14ac:dyDescent="0.2">
      <c r="A20" s="458">
        <v>21</v>
      </c>
      <c r="B20" s="487">
        <f t="shared" si="0"/>
        <v>0</v>
      </c>
      <c r="C20" s="488">
        <f t="shared" si="1"/>
        <v>0</v>
      </c>
      <c r="D20" s="457">
        <v>1502</v>
      </c>
      <c r="E20" s="456" t="str">
        <f>RIGHT('1500'!$AT$2,2)</f>
        <v>19</v>
      </c>
      <c r="F20" s="489" t="str">
        <f>'1502'!AJ36</f>
        <v>02B</v>
      </c>
      <c r="G20" s="490" t="str">
        <f>IF( '1502'!AN36+'1502'!AY36 = 0, "", '1502'!AN36+'1502'!AY36)</f>
        <v/>
      </c>
      <c r="H20" s="491" t="s">
        <v>1128</v>
      </c>
      <c r="I20" s="491" t="s">
        <v>2236</v>
      </c>
      <c r="J20" s="491" t="s">
        <v>1128</v>
      </c>
      <c r="K20" s="491"/>
      <c r="L20" s="489"/>
      <c r="M20" s="491"/>
      <c r="N20" s="491"/>
      <c r="O20" s="491"/>
      <c r="Q20" s="491"/>
      <c r="R20" s="491"/>
      <c r="S20" s="491"/>
      <c r="U20" s="491"/>
      <c r="V20" s="491"/>
      <c r="W20" s="491"/>
      <c r="Y20" s="491"/>
      <c r="Z20" s="491"/>
      <c r="AA20" s="491"/>
      <c r="AC20" s="491"/>
      <c r="AD20" s="491"/>
      <c r="AE20" s="491"/>
      <c r="AG20" s="491"/>
      <c r="AH20" s="491"/>
      <c r="AI20" s="491"/>
      <c r="AK20" s="491"/>
      <c r="AL20" s="491"/>
      <c r="AM20" s="491"/>
      <c r="AN20" s="489">
        <f t="shared" si="2"/>
        <v>0</v>
      </c>
      <c r="AP20" s="491"/>
      <c r="AQ20" s="491"/>
      <c r="AR20" s="491"/>
    </row>
    <row r="21" spans="1:44" s="458" customFormat="1" x14ac:dyDescent="0.2">
      <c r="A21" s="458">
        <v>21</v>
      </c>
      <c r="B21" s="487">
        <f t="shared" si="0"/>
        <v>0</v>
      </c>
      <c r="C21" s="488">
        <f t="shared" si="1"/>
        <v>0</v>
      </c>
      <c r="D21" s="457">
        <v>1502</v>
      </c>
      <c r="E21" s="456" t="str">
        <f>RIGHT('1500'!$AT$2,2)</f>
        <v>19</v>
      </c>
      <c r="F21" s="489" t="str">
        <f>'1502'!AJ37</f>
        <v>02C</v>
      </c>
      <c r="G21" s="490" t="str">
        <f>IF( '1502'!AN37+'1502'!AY37 = 0, "", '1502'!AN37+'1502'!AY37)</f>
        <v/>
      </c>
      <c r="H21" s="491" t="s">
        <v>1129</v>
      </c>
      <c r="I21" s="491" t="s">
        <v>2236</v>
      </c>
      <c r="J21" s="491" t="s">
        <v>1129</v>
      </c>
      <c r="K21" s="491"/>
      <c r="L21" s="489"/>
      <c r="M21" s="491"/>
      <c r="N21" s="491"/>
      <c r="O21" s="491"/>
      <c r="Q21" s="491"/>
      <c r="R21" s="491"/>
      <c r="S21" s="491"/>
      <c r="U21" s="491"/>
      <c r="V21" s="491"/>
      <c r="W21" s="491"/>
      <c r="Y21" s="491"/>
      <c r="Z21" s="491"/>
      <c r="AA21" s="491"/>
      <c r="AC21" s="491"/>
      <c r="AD21" s="491"/>
      <c r="AE21" s="491"/>
      <c r="AG21" s="491"/>
      <c r="AH21" s="491"/>
      <c r="AI21" s="491"/>
      <c r="AK21" s="491"/>
      <c r="AL21" s="491"/>
      <c r="AM21" s="491"/>
      <c r="AN21" s="489">
        <f t="shared" si="2"/>
        <v>0</v>
      </c>
      <c r="AP21" s="491"/>
      <c r="AQ21" s="491"/>
      <c r="AR21" s="491"/>
    </row>
    <row r="22" spans="1:44" s="458" customFormat="1" x14ac:dyDescent="0.2">
      <c r="A22" s="458">
        <v>21</v>
      </c>
      <c r="B22" s="487">
        <f t="shared" si="0"/>
        <v>0</v>
      </c>
      <c r="C22" s="488">
        <f t="shared" si="1"/>
        <v>0</v>
      </c>
      <c r="D22" s="457">
        <v>1502</v>
      </c>
      <c r="E22" s="456" t="str">
        <f>RIGHT('1500'!$AT$2,2)</f>
        <v>19</v>
      </c>
      <c r="F22" s="489" t="str">
        <f>'1502'!AJ40</f>
        <v>02F</v>
      </c>
      <c r="G22" s="490" t="str">
        <f>IF( '1502'!AN40+'1502'!AY40 = 0, "", '1502'!AN40+'1502'!AY40)</f>
        <v/>
      </c>
      <c r="H22" s="491" t="s">
        <v>1130</v>
      </c>
      <c r="I22" s="491" t="s">
        <v>2238</v>
      </c>
      <c r="J22" s="514" t="s">
        <v>2825</v>
      </c>
      <c r="K22" s="491"/>
      <c r="L22" s="489"/>
      <c r="M22" s="491"/>
      <c r="N22" s="491"/>
      <c r="O22" s="491"/>
      <c r="Q22" s="491"/>
      <c r="R22" s="491"/>
      <c r="S22" s="491"/>
      <c r="U22" s="491"/>
      <c r="V22" s="491"/>
      <c r="W22" s="491"/>
      <c r="Y22" s="491"/>
      <c r="Z22" s="491"/>
      <c r="AA22" s="491"/>
      <c r="AC22" s="491"/>
      <c r="AD22" s="491"/>
      <c r="AE22" s="491"/>
      <c r="AG22" s="491"/>
      <c r="AH22" s="491"/>
      <c r="AI22" s="491"/>
      <c r="AK22" s="491"/>
      <c r="AL22" s="491"/>
      <c r="AM22" s="491"/>
      <c r="AN22" s="489">
        <f t="shared" si="2"/>
        <v>0</v>
      </c>
      <c r="AP22" s="491"/>
      <c r="AQ22" s="491"/>
      <c r="AR22" s="491"/>
    </row>
    <row r="23" spans="1:44" s="458" customFormat="1" x14ac:dyDescent="0.2">
      <c r="A23" s="492">
        <v>21</v>
      </c>
      <c r="B23" s="493">
        <f t="shared" si="0"/>
        <v>0</v>
      </c>
      <c r="C23" s="494">
        <f t="shared" si="1"/>
        <v>0</v>
      </c>
      <c r="D23" s="494">
        <v>1502</v>
      </c>
      <c r="E23" s="495" t="str">
        <f>RIGHT('1500'!$AT$2,2)</f>
        <v>19</v>
      </c>
      <c r="F23" s="496" t="str">
        <f>'1502'!AJ41</f>
        <v>02G</v>
      </c>
      <c r="G23" s="490" t="str">
        <f>IF( '1502'!AN41+'1502'!AY41 = 0, "", '1502'!AN41+'1502'!AY41)</f>
        <v/>
      </c>
      <c r="H23" s="496" t="s">
        <v>1406</v>
      </c>
      <c r="I23" s="496" t="s">
        <v>2238</v>
      </c>
      <c r="J23" s="514" t="s">
        <v>2826</v>
      </c>
      <c r="K23" s="496"/>
      <c r="L23" s="496"/>
      <c r="M23" s="496"/>
      <c r="N23" s="496"/>
      <c r="O23" s="496"/>
      <c r="P23" s="492"/>
      <c r="Q23" s="496"/>
      <c r="R23" s="496"/>
      <c r="S23" s="496"/>
      <c r="T23" s="492"/>
      <c r="U23" s="496"/>
      <c r="V23" s="496"/>
      <c r="W23" s="496"/>
      <c r="X23" s="492"/>
      <c r="Y23" s="496"/>
      <c r="Z23" s="496"/>
      <c r="AA23" s="496"/>
      <c r="AB23" s="492"/>
      <c r="AC23" s="496"/>
      <c r="AD23" s="496"/>
      <c r="AE23" s="496"/>
      <c r="AF23" s="492"/>
      <c r="AG23" s="496"/>
      <c r="AH23" s="496"/>
      <c r="AI23" s="496"/>
      <c r="AJ23" s="492"/>
      <c r="AK23" s="496"/>
      <c r="AL23" s="496"/>
      <c r="AM23" s="496"/>
      <c r="AN23" s="496">
        <f t="shared" si="2"/>
        <v>0</v>
      </c>
      <c r="AO23" s="492"/>
      <c r="AP23" s="496"/>
      <c r="AQ23" s="496"/>
      <c r="AR23" s="496"/>
    </row>
    <row r="24" spans="1:44" s="458" customFormat="1" x14ac:dyDescent="0.2">
      <c r="A24" s="458">
        <v>21</v>
      </c>
      <c r="B24" s="487">
        <f t="shared" si="0"/>
        <v>0</v>
      </c>
      <c r="C24" s="488">
        <f t="shared" si="1"/>
        <v>0</v>
      </c>
      <c r="D24" s="457">
        <v>1502</v>
      </c>
      <c r="E24" s="456" t="str">
        <f>RIGHT('1500'!$AT$2,2)</f>
        <v>19</v>
      </c>
      <c r="F24" s="489" t="str">
        <f>'1502'!AJ45</f>
        <v>03A</v>
      </c>
      <c r="G24" s="490" t="str">
        <f>IF( '1502'!AN45+'1502'!AY45 = 0, "", '1502'!AN45+'1502'!AY45)</f>
        <v/>
      </c>
      <c r="H24" s="491" t="s">
        <v>1131</v>
      </c>
      <c r="I24" s="491" t="s">
        <v>2235</v>
      </c>
      <c r="J24" s="491" t="s">
        <v>1131</v>
      </c>
      <c r="K24" s="491"/>
      <c r="L24" s="489"/>
      <c r="M24" s="491"/>
      <c r="N24" s="491"/>
      <c r="O24" s="491"/>
      <c r="Q24" s="491"/>
      <c r="R24" s="491"/>
      <c r="S24" s="491"/>
      <c r="U24" s="491"/>
      <c r="V24" s="491"/>
      <c r="W24" s="491"/>
      <c r="Y24" s="491"/>
      <c r="Z24" s="491"/>
      <c r="AA24" s="491"/>
      <c r="AC24" s="491"/>
      <c r="AD24" s="491"/>
      <c r="AE24" s="491"/>
      <c r="AG24" s="491"/>
      <c r="AH24" s="491"/>
      <c r="AI24" s="491"/>
      <c r="AK24" s="491"/>
      <c r="AL24" s="491"/>
      <c r="AM24" s="491"/>
      <c r="AN24" s="489">
        <f t="shared" si="2"/>
        <v>0</v>
      </c>
      <c r="AP24" s="491"/>
      <c r="AQ24" s="491"/>
      <c r="AR24" s="491"/>
    </row>
    <row r="25" spans="1:44" s="458" customFormat="1" x14ac:dyDescent="0.2">
      <c r="A25" s="458">
        <v>21</v>
      </c>
      <c r="B25" s="487">
        <f t="shared" si="0"/>
        <v>0</v>
      </c>
      <c r="C25" s="488">
        <f t="shared" si="1"/>
        <v>0</v>
      </c>
      <c r="D25" s="457">
        <v>1502</v>
      </c>
      <c r="E25" s="456" t="str">
        <f>RIGHT('1500'!$AT$2,2)</f>
        <v>19</v>
      </c>
      <c r="F25" s="489" t="str">
        <f>'1502'!AJ47</f>
        <v>03B</v>
      </c>
      <c r="G25" s="490" t="str">
        <f>IF( '1502'!AN47+'1502'!AY47 = 0, "", '1502'!AN47+'1502'!AY47)</f>
        <v/>
      </c>
      <c r="H25" s="491" t="s">
        <v>1132</v>
      </c>
      <c r="I25" s="491" t="s">
        <v>2235</v>
      </c>
      <c r="J25" s="491" t="s">
        <v>1132</v>
      </c>
      <c r="K25" s="491"/>
      <c r="L25" s="489"/>
      <c r="M25" s="491"/>
      <c r="N25" s="491"/>
      <c r="O25" s="491"/>
      <c r="Q25" s="491"/>
      <c r="R25" s="491"/>
      <c r="S25" s="491"/>
      <c r="U25" s="491"/>
      <c r="V25" s="491"/>
      <c r="W25" s="491"/>
      <c r="Y25" s="491"/>
      <c r="Z25" s="491"/>
      <c r="AA25" s="491"/>
      <c r="AC25" s="491"/>
      <c r="AD25" s="491"/>
      <c r="AE25" s="491"/>
      <c r="AG25" s="491"/>
      <c r="AH25" s="491"/>
      <c r="AI25" s="491"/>
      <c r="AK25" s="491"/>
      <c r="AL25" s="491"/>
      <c r="AM25" s="491"/>
      <c r="AN25" s="489">
        <f t="shared" si="2"/>
        <v>0</v>
      </c>
      <c r="AP25" s="491"/>
      <c r="AQ25" s="491"/>
      <c r="AR25" s="491"/>
    </row>
    <row r="26" spans="1:44" s="458" customFormat="1" x14ac:dyDescent="0.2">
      <c r="A26" s="458">
        <v>21</v>
      </c>
      <c r="B26" s="487">
        <f t="shared" si="0"/>
        <v>0</v>
      </c>
      <c r="C26" s="488">
        <f t="shared" si="1"/>
        <v>0</v>
      </c>
      <c r="D26" s="457">
        <v>1502</v>
      </c>
      <c r="E26" s="456" t="str">
        <f>RIGHT('1500'!$AT$2,2)</f>
        <v>19</v>
      </c>
      <c r="F26" s="489" t="str">
        <f>'1502'!AJ50</f>
        <v>03C</v>
      </c>
      <c r="G26" s="490" t="str">
        <f>IF( '1502'!AN50+'1502'!AY50 = 0, "", '1502'!AN50+'1502'!AY50)</f>
        <v/>
      </c>
      <c r="H26" s="491" t="s">
        <v>1133</v>
      </c>
      <c r="I26" s="491" t="s">
        <v>2235</v>
      </c>
      <c r="J26" s="491" t="s">
        <v>1133</v>
      </c>
      <c r="K26" s="491"/>
      <c r="L26" s="489"/>
      <c r="M26" s="491"/>
      <c r="N26" s="491"/>
      <c r="O26" s="491"/>
      <c r="Q26" s="491"/>
      <c r="R26" s="491"/>
      <c r="S26" s="491"/>
      <c r="U26" s="491"/>
      <c r="V26" s="491"/>
      <c r="W26" s="491"/>
      <c r="Y26" s="491"/>
      <c r="Z26" s="491"/>
      <c r="AA26" s="491"/>
      <c r="AC26" s="491"/>
      <c r="AD26" s="491"/>
      <c r="AE26" s="491"/>
      <c r="AG26" s="491"/>
      <c r="AH26" s="491"/>
      <c r="AI26" s="491"/>
      <c r="AK26" s="491"/>
      <c r="AL26" s="491"/>
      <c r="AM26" s="491"/>
      <c r="AN26" s="489">
        <f t="shared" si="2"/>
        <v>0</v>
      </c>
      <c r="AP26" s="491"/>
      <c r="AQ26" s="491"/>
      <c r="AR26" s="491"/>
    </row>
    <row r="27" spans="1:44" s="458" customFormat="1" x14ac:dyDescent="0.2">
      <c r="A27" s="458">
        <v>21</v>
      </c>
      <c r="B27" s="487">
        <f t="shared" si="0"/>
        <v>0</v>
      </c>
      <c r="C27" s="488">
        <f t="shared" si="1"/>
        <v>0</v>
      </c>
      <c r="D27" s="457">
        <v>1502</v>
      </c>
      <c r="E27" s="456" t="str">
        <f>RIGHT('1500'!$AT$2,2)</f>
        <v>19</v>
      </c>
      <c r="F27" s="489" t="str">
        <f>'1502'!AJ51</f>
        <v>03D</v>
      </c>
      <c r="G27" s="490" t="str">
        <f>IF( '1502'!AN51+'1502'!AY51 = 0, "", '1502'!AN51+'1502'!AY51)</f>
        <v/>
      </c>
      <c r="H27" s="491" t="s">
        <v>1134</v>
      </c>
      <c r="I27" s="491" t="s">
        <v>2235</v>
      </c>
      <c r="J27" s="491" t="s">
        <v>1134</v>
      </c>
      <c r="K27" s="491"/>
      <c r="L27" s="489"/>
      <c r="M27" s="491"/>
      <c r="N27" s="491"/>
      <c r="O27" s="491"/>
      <c r="Q27" s="491"/>
      <c r="R27" s="491"/>
      <c r="S27" s="491"/>
      <c r="U27" s="491"/>
      <c r="V27" s="491"/>
      <c r="W27" s="491"/>
      <c r="Y27" s="491"/>
      <c r="Z27" s="491"/>
      <c r="AA27" s="491"/>
      <c r="AC27" s="491"/>
      <c r="AD27" s="491"/>
      <c r="AE27" s="491"/>
      <c r="AG27" s="491"/>
      <c r="AH27" s="491"/>
      <c r="AI27" s="491"/>
      <c r="AK27" s="491"/>
      <c r="AL27" s="491"/>
      <c r="AM27" s="491"/>
      <c r="AN27" s="489">
        <f t="shared" si="2"/>
        <v>0</v>
      </c>
      <c r="AP27" s="491"/>
      <c r="AQ27" s="491"/>
      <c r="AR27" s="491"/>
    </row>
    <row r="28" spans="1:44" s="458" customFormat="1" x14ac:dyDescent="0.2">
      <c r="A28" s="458">
        <v>21</v>
      </c>
      <c r="B28" s="487">
        <f t="shared" si="0"/>
        <v>0</v>
      </c>
      <c r="C28" s="488">
        <f t="shared" si="1"/>
        <v>0</v>
      </c>
      <c r="D28" s="457">
        <v>1502</v>
      </c>
      <c r="E28" s="456" t="str">
        <f>RIGHT('1500'!$AT$2,2)</f>
        <v>19</v>
      </c>
      <c r="F28" s="489" t="str">
        <f>'1502'!AJ52</f>
        <v>03E</v>
      </c>
      <c r="G28" s="490" t="str">
        <f>IF( '1502'!AN52+'1502'!AY52 = 0, "", '1502'!AN52+'1502'!AY52)</f>
        <v/>
      </c>
      <c r="H28" s="491" t="s">
        <v>1135</v>
      </c>
      <c r="I28" s="491" t="s">
        <v>2235</v>
      </c>
      <c r="J28" s="491" t="s">
        <v>1135</v>
      </c>
      <c r="K28" s="491"/>
      <c r="L28" s="489"/>
      <c r="M28" s="491"/>
      <c r="N28" s="491"/>
      <c r="O28" s="491"/>
      <c r="Q28" s="491"/>
      <c r="R28" s="491"/>
      <c r="S28" s="491"/>
      <c r="U28" s="491"/>
      <c r="V28" s="491"/>
      <c r="W28" s="491"/>
      <c r="Y28" s="491"/>
      <c r="Z28" s="491"/>
      <c r="AA28" s="491"/>
      <c r="AC28" s="491"/>
      <c r="AD28" s="491"/>
      <c r="AE28" s="491"/>
      <c r="AG28" s="491"/>
      <c r="AH28" s="491"/>
      <c r="AI28" s="491"/>
      <c r="AK28" s="491"/>
      <c r="AL28" s="491"/>
      <c r="AM28" s="491"/>
      <c r="AN28" s="489">
        <f t="shared" si="2"/>
        <v>0</v>
      </c>
      <c r="AP28" s="491"/>
      <c r="AQ28" s="491"/>
      <c r="AR28" s="491"/>
    </row>
    <row r="29" spans="1:44" s="458" customFormat="1" x14ac:dyDescent="0.2">
      <c r="A29" s="458">
        <v>21</v>
      </c>
      <c r="B29" s="487">
        <f t="shared" si="0"/>
        <v>0</v>
      </c>
      <c r="C29" s="488">
        <f t="shared" si="1"/>
        <v>0</v>
      </c>
      <c r="D29" s="457">
        <v>1502</v>
      </c>
      <c r="E29" s="456" t="str">
        <f>RIGHT('1500'!$AT$2,2)</f>
        <v>19</v>
      </c>
      <c r="F29" s="489" t="str">
        <f>'1502'!AJ53</f>
        <v>03F</v>
      </c>
      <c r="G29" s="490" t="str">
        <f>IF( '1502'!AN53+'1502'!AY53 = 0, "", '1502'!AN53+'1502'!AY53)</f>
        <v/>
      </c>
      <c r="H29" s="491" t="s">
        <v>1136</v>
      </c>
      <c r="I29" s="491" t="s">
        <v>2235</v>
      </c>
      <c r="J29" s="491" t="s">
        <v>1136</v>
      </c>
      <c r="K29" s="491"/>
      <c r="L29" s="489"/>
      <c r="M29" s="491"/>
      <c r="N29" s="491"/>
      <c r="O29" s="491"/>
      <c r="Q29" s="491"/>
      <c r="R29" s="491"/>
      <c r="S29" s="491"/>
      <c r="U29" s="491"/>
      <c r="V29" s="491"/>
      <c r="W29" s="491"/>
      <c r="Y29" s="491"/>
      <c r="Z29" s="491"/>
      <c r="AA29" s="491"/>
      <c r="AC29" s="491"/>
      <c r="AD29" s="491"/>
      <c r="AE29" s="491"/>
      <c r="AG29" s="491"/>
      <c r="AH29" s="491"/>
      <c r="AI29" s="491"/>
      <c r="AK29" s="491"/>
      <c r="AL29" s="491"/>
      <c r="AM29" s="491"/>
      <c r="AN29" s="489">
        <f t="shared" si="2"/>
        <v>0</v>
      </c>
      <c r="AP29" s="491"/>
      <c r="AQ29" s="491"/>
      <c r="AR29" s="491"/>
    </row>
    <row r="30" spans="1:44" s="458" customFormat="1" x14ac:dyDescent="0.2">
      <c r="A30" s="458">
        <v>21</v>
      </c>
      <c r="B30" s="487">
        <f t="shared" si="0"/>
        <v>0</v>
      </c>
      <c r="C30" s="488">
        <f t="shared" si="1"/>
        <v>0</v>
      </c>
      <c r="D30" s="457">
        <v>1502</v>
      </c>
      <c r="E30" s="456" t="str">
        <f>RIGHT('1500'!$AT$2,2)</f>
        <v>19</v>
      </c>
      <c r="F30" s="489" t="str">
        <f>'1502'!AJ54</f>
        <v>03G</v>
      </c>
      <c r="G30" s="490" t="str">
        <f>IF( '1502'!AN54+'1502'!AY54 = 0, "", '1502'!AN54+'1502'!AY54)</f>
        <v/>
      </c>
      <c r="H30" s="491" t="s">
        <v>1137</v>
      </c>
      <c r="I30" s="491" t="s">
        <v>2235</v>
      </c>
      <c r="J30" s="491" t="s">
        <v>1137</v>
      </c>
      <c r="K30" s="491"/>
      <c r="L30" s="489"/>
      <c r="M30" s="491"/>
      <c r="N30" s="491"/>
      <c r="O30" s="491"/>
      <c r="Q30" s="491"/>
      <c r="R30" s="491"/>
      <c r="S30" s="491"/>
      <c r="U30" s="491"/>
      <c r="V30" s="491"/>
      <c r="W30" s="491"/>
      <c r="Y30" s="491"/>
      <c r="Z30" s="491"/>
      <c r="AA30" s="491"/>
      <c r="AC30" s="491"/>
      <c r="AD30" s="491"/>
      <c r="AE30" s="491"/>
      <c r="AG30" s="491"/>
      <c r="AH30" s="491"/>
      <c r="AI30" s="491"/>
      <c r="AK30" s="491"/>
      <c r="AL30" s="491"/>
      <c r="AM30" s="491"/>
      <c r="AN30" s="489">
        <f t="shared" si="2"/>
        <v>0</v>
      </c>
      <c r="AP30" s="491"/>
      <c r="AQ30" s="491"/>
      <c r="AR30" s="491"/>
    </row>
    <row r="31" spans="1:44" s="458" customFormat="1" x14ac:dyDescent="0.2">
      <c r="A31" s="458">
        <v>21</v>
      </c>
      <c r="B31" s="487">
        <f t="shared" si="0"/>
        <v>0</v>
      </c>
      <c r="C31" s="488">
        <f t="shared" si="1"/>
        <v>0</v>
      </c>
      <c r="D31" s="457">
        <v>1502</v>
      </c>
      <c r="E31" s="456" t="str">
        <f>RIGHT('1500'!$AT$2,2)</f>
        <v>19</v>
      </c>
      <c r="F31" s="489" t="str">
        <f>'1502'!AJ56</f>
        <v>03H</v>
      </c>
      <c r="G31" s="490" t="str">
        <f>IF( '1502'!AN56+'1502'!AY56 = 0, "", '1502'!AN56+'1502'!AY56)</f>
        <v/>
      </c>
      <c r="H31" s="491" t="s">
        <v>1138</v>
      </c>
      <c r="I31" s="491" t="s">
        <v>2235</v>
      </c>
      <c r="J31" s="491" t="s">
        <v>1138</v>
      </c>
      <c r="K31" s="491"/>
      <c r="L31" s="489"/>
      <c r="M31" s="491"/>
      <c r="N31" s="491"/>
      <c r="O31" s="491"/>
      <c r="Q31" s="491"/>
      <c r="R31" s="491"/>
      <c r="S31" s="491"/>
      <c r="U31" s="491"/>
      <c r="V31" s="491"/>
      <c r="W31" s="491"/>
      <c r="Y31" s="491"/>
      <c r="Z31" s="491"/>
      <c r="AA31" s="491"/>
      <c r="AC31" s="491"/>
      <c r="AD31" s="491"/>
      <c r="AE31" s="491"/>
      <c r="AG31" s="491"/>
      <c r="AH31" s="491"/>
      <c r="AI31" s="491"/>
      <c r="AK31" s="491"/>
      <c r="AL31" s="491"/>
      <c r="AM31" s="491"/>
      <c r="AN31" s="489">
        <f t="shared" si="2"/>
        <v>0</v>
      </c>
      <c r="AP31" s="491"/>
      <c r="AQ31" s="491"/>
      <c r="AR31" s="491"/>
    </row>
    <row r="32" spans="1:44" s="458" customFormat="1" x14ac:dyDescent="0.2">
      <c r="A32" s="458">
        <v>21</v>
      </c>
      <c r="B32" s="487">
        <f t="shared" si="0"/>
        <v>0</v>
      </c>
      <c r="C32" s="488">
        <f t="shared" si="1"/>
        <v>0</v>
      </c>
      <c r="D32" s="457">
        <v>1502</v>
      </c>
      <c r="E32" s="456" t="str">
        <f>RIGHT('1500'!$AT$2,2)</f>
        <v>19</v>
      </c>
      <c r="F32" s="489" t="str">
        <f>'1502'!AJ59</f>
        <v>01I</v>
      </c>
      <c r="G32" s="490" t="str">
        <f>IF( '1502'!AN59+'1502'!AY59 = 0, "", '1502'!AN59+'1502'!AY59)</f>
        <v/>
      </c>
      <c r="H32" s="491" t="s">
        <v>1139</v>
      </c>
      <c r="I32" s="491" t="s">
        <v>2236</v>
      </c>
      <c r="J32" s="491" t="s">
        <v>1139</v>
      </c>
      <c r="K32" s="491"/>
      <c r="L32" s="489"/>
      <c r="M32" s="491"/>
      <c r="N32" s="491"/>
      <c r="O32" s="491"/>
      <c r="Q32" s="491"/>
      <c r="R32" s="491"/>
      <c r="S32" s="491"/>
      <c r="U32" s="491"/>
      <c r="V32" s="491"/>
      <c r="W32" s="491"/>
      <c r="Y32" s="491"/>
      <c r="Z32" s="491"/>
      <c r="AA32" s="491"/>
      <c r="AC32" s="491"/>
      <c r="AD32" s="491"/>
      <c r="AE32" s="491"/>
      <c r="AG32" s="491"/>
      <c r="AH32" s="491"/>
      <c r="AI32" s="491"/>
      <c r="AK32" s="491"/>
      <c r="AL32" s="491"/>
      <c r="AM32" s="491"/>
      <c r="AN32" s="489">
        <f t="shared" si="2"/>
        <v>0</v>
      </c>
      <c r="AP32" s="491"/>
      <c r="AQ32" s="491"/>
      <c r="AR32" s="491"/>
    </row>
    <row r="33" spans="1:44" s="458" customFormat="1" x14ac:dyDescent="0.2">
      <c r="A33" s="458">
        <v>21</v>
      </c>
      <c r="B33" s="487">
        <f t="shared" si="0"/>
        <v>0</v>
      </c>
      <c r="C33" s="488">
        <f t="shared" si="1"/>
        <v>0</v>
      </c>
      <c r="D33" s="457">
        <v>1502</v>
      </c>
      <c r="E33" s="456" t="str">
        <f>RIGHT('1500'!$AT$2,2)</f>
        <v>19</v>
      </c>
      <c r="F33" s="489" t="str">
        <f>'1502'!AJ61</f>
        <v>03I</v>
      </c>
      <c r="G33" s="490" t="str">
        <f>IF( '1502'!AN61+'1502'!AY61 = 0, "", '1502'!AN61+'1502'!AY61)</f>
        <v/>
      </c>
      <c r="H33" s="491" t="s">
        <v>1140</v>
      </c>
      <c r="I33" s="491" t="s">
        <v>2238</v>
      </c>
      <c r="J33" s="514" t="s">
        <v>2827</v>
      </c>
      <c r="K33" s="491"/>
      <c r="L33" s="489"/>
      <c r="M33" s="491"/>
      <c r="N33" s="491"/>
      <c r="O33" s="491"/>
      <c r="Q33" s="491"/>
      <c r="R33" s="491"/>
      <c r="S33" s="491"/>
      <c r="U33" s="491"/>
      <c r="V33" s="491"/>
      <c r="W33" s="491"/>
      <c r="Y33" s="491"/>
      <c r="Z33" s="491"/>
      <c r="AA33" s="491"/>
      <c r="AC33" s="491"/>
      <c r="AD33" s="491"/>
      <c r="AE33" s="491"/>
      <c r="AG33" s="491"/>
      <c r="AH33" s="491"/>
      <c r="AI33" s="491"/>
      <c r="AK33" s="491"/>
      <c r="AL33" s="491"/>
      <c r="AM33" s="491"/>
      <c r="AN33" s="489">
        <f t="shared" si="2"/>
        <v>0</v>
      </c>
      <c r="AP33" s="491"/>
      <c r="AQ33" s="491"/>
      <c r="AR33" s="491"/>
    </row>
    <row r="34" spans="1:44" s="458" customFormat="1" x14ac:dyDescent="0.2">
      <c r="A34" s="458">
        <v>21</v>
      </c>
      <c r="B34" s="487">
        <f t="shared" si="0"/>
        <v>0</v>
      </c>
      <c r="C34" s="488">
        <f t="shared" si="1"/>
        <v>0</v>
      </c>
      <c r="D34" s="457">
        <v>1504</v>
      </c>
      <c r="E34" s="456" t="str">
        <f>RIGHT('1500'!$AT$2,2)</f>
        <v>19</v>
      </c>
      <c r="F34" s="489" t="str">
        <f>'1504'!AI14</f>
        <v>04A</v>
      </c>
      <c r="G34" s="490" t="str">
        <f>IF( '1504'!AN14 = 0, "", '1504'!AN14)</f>
        <v/>
      </c>
      <c r="H34" s="491" t="s">
        <v>1141</v>
      </c>
      <c r="I34" s="491" t="s">
        <v>2235</v>
      </c>
      <c r="J34" s="491" t="s">
        <v>1141</v>
      </c>
      <c r="K34" s="491"/>
      <c r="L34" s="490" t="str">
        <f>IF( '1504'!AV14 = 0, "", '1504'!AV14)</f>
        <v/>
      </c>
      <c r="M34" s="491" t="s">
        <v>1734</v>
      </c>
      <c r="N34" s="491" t="s">
        <v>2235</v>
      </c>
      <c r="O34" s="491" t="s">
        <v>1734</v>
      </c>
      <c r="Q34" s="491"/>
      <c r="R34" s="491"/>
      <c r="S34" s="491"/>
      <c r="U34" s="491"/>
      <c r="V34" s="491"/>
      <c r="W34" s="491"/>
      <c r="Y34" s="491"/>
      <c r="Z34" s="491"/>
      <c r="AA34" s="491"/>
      <c r="AC34" s="491"/>
      <c r="AD34" s="491"/>
      <c r="AE34" s="491"/>
      <c r="AG34" s="491"/>
      <c r="AH34" s="491"/>
      <c r="AI34" s="491"/>
      <c r="AK34" s="491"/>
      <c r="AL34" s="491"/>
      <c r="AM34" s="491"/>
      <c r="AN34" s="489">
        <f t="shared" si="2"/>
        <v>0</v>
      </c>
      <c r="AP34" s="491"/>
      <c r="AQ34" s="491"/>
      <c r="AR34" s="491"/>
    </row>
    <row r="35" spans="1:44" s="458" customFormat="1" x14ac:dyDescent="0.2">
      <c r="A35" s="458">
        <v>21</v>
      </c>
      <c r="B35" s="487">
        <f t="shared" si="0"/>
        <v>0</v>
      </c>
      <c r="C35" s="488">
        <f t="shared" si="1"/>
        <v>0</v>
      </c>
      <c r="D35" s="457">
        <v>1504</v>
      </c>
      <c r="E35" s="456" t="str">
        <f>RIGHT('1500'!$AT$2,2)</f>
        <v>19</v>
      </c>
      <c r="F35" s="489" t="str">
        <f>'1504'!AI16</f>
        <v>04B</v>
      </c>
      <c r="G35" s="490" t="str">
        <f>IF( '1504'!AN16 = 0, "", '1504'!AN16)</f>
        <v/>
      </c>
      <c r="H35" s="491" t="s">
        <v>1142</v>
      </c>
      <c r="I35" s="491" t="s">
        <v>2235</v>
      </c>
      <c r="J35" s="491" t="s">
        <v>1142</v>
      </c>
      <c r="K35" s="491"/>
      <c r="L35" s="490" t="str">
        <f>IF( '1504'!AV16 = 0, "", '1504'!AV16)</f>
        <v/>
      </c>
      <c r="M35" s="491" t="s">
        <v>1735</v>
      </c>
      <c r="N35" s="491" t="s">
        <v>2235</v>
      </c>
      <c r="O35" s="491" t="s">
        <v>1735</v>
      </c>
      <c r="Q35" s="491"/>
      <c r="R35" s="491"/>
      <c r="S35" s="491"/>
      <c r="U35" s="491"/>
      <c r="V35" s="491"/>
      <c r="W35" s="491"/>
      <c r="Y35" s="491"/>
      <c r="Z35" s="491"/>
      <c r="AA35" s="491"/>
      <c r="AC35" s="491"/>
      <c r="AD35" s="491"/>
      <c r="AE35" s="491"/>
      <c r="AG35" s="491"/>
      <c r="AH35" s="491"/>
      <c r="AI35" s="491"/>
      <c r="AK35" s="491"/>
      <c r="AL35" s="491"/>
      <c r="AM35" s="491"/>
      <c r="AN35" s="489">
        <f t="shared" si="2"/>
        <v>0</v>
      </c>
      <c r="AP35" s="491"/>
      <c r="AQ35" s="491"/>
      <c r="AR35" s="491"/>
    </row>
    <row r="36" spans="1:44" s="458" customFormat="1" x14ac:dyDescent="0.2">
      <c r="A36" s="458">
        <v>21</v>
      </c>
      <c r="B36" s="487">
        <f t="shared" si="0"/>
        <v>0</v>
      </c>
      <c r="C36" s="488">
        <f t="shared" si="1"/>
        <v>0</v>
      </c>
      <c r="D36" s="457">
        <v>1504</v>
      </c>
      <c r="E36" s="456" t="str">
        <f>RIGHT('1500'!$AT$2,2)</f>
        <v>19</v>
      </c>
      <c r="F36" s="489" t="str">
        <f>'1504'!AI17</f>
        <v>04C</v>
      </c>
      <c r="G36" s="490" t="str">
        <f>IF( '1504'!AN17 = 0, "", '1504'!AN17)</f>
        <v/>
      </c>
      <c r="H36" s="491" t="s">
        <v>1143</v>
      </c>
      <c r="I36" s="491" t="s">
        <v>2235</v>
      </c>
      <c r="J36" s="491" t="s">
        <v>1143</v>
      </c>
      <c r="K36" s="491"/>
      <c r="L36" s="490" t="str">
        <f>IF( '1504'!AV17 = 0, "", '1504'!AV17)</f>
        <v/>
      </c>
      <c r="M36" s="491" t="s">
        <v>1166</v>
      </c>
      <c r="N36" s="491" t="s">
        <v>2235</v>
      </c>
      <c r="O36" s="491" t="s">
        <v>1166</v>
      </c>
      <c r="Q36" s="491"/>
      <c r="R36" s="491"/>
      <c r="S36" s="491"/>
      <c r="U36" s="491"/>
      <c r="V36" s="491"/>
      <c r="W36" s="491"/>
      <c r="Y36" s="491"/>
      <c r="Z36" s="491"/>
      <c r="AA36" s="491"/>
      <c r="AC36" s="491"/>
      <c r="AD36" s="491"/>
      <c r="AE36" s="491"/>
      <c r="AG36" s="491"/>
      <c r="AH36" s="491"/>
      <c r="AI36" s="491"/>
      <c r="AK36" s="491"/>
      <c r="AL36" s="491"/>
      <c r="AM36" s="491"/>
      <c r="AN36" s="489">
        <f t="shared" si="2"/>
        <v>0</v>
      </c>
      <c r="AP36" s="491"/>
      <c r="AQ36" s="491"/>
      <c r="AR36" s="491"/>
    </row>
    <row r="37" spans="1:44" s="458" customFormat="1" x14ac:dyDescent="0.2">
      <c r="A37" s="458">
        <v>21</v>
      </c>
      <c r="B37" s="487">
        <f t="shared" si="0"/>
        <v>0</v>
      </c>
      <c r="C37" s="488">
        <f t="shared" si="1"/>
        <v>0</v>
      </c>
      <c r="D37" s="457">
        <v>1504</v>
      </c>
      <c r="E37" s="456" t="str">
        <f>RIGHT('1500'!$AT$2,2)</f>
        <v>19</v>
      </c>
      <c r="F37" s="489" t="str">
        <f>'1504'!AI18</f>
        <v>04D</v>
      </c>
      <c r="G37" s="490" t="str">
        <f>IF( '1504'!AN18 = 0, "", '1504'!AN18)</f>
        <v/>
      </c>
      <c r="H37" s="491" t="s">
        <v>1144</v>
      </c>
      <c r="I37" s="491" t="s">
        <v>2235</v>
      </c>
      <c r="J37" s="491" t="s">
        <v>1144</v>
      </c>
      <c r="K37" s="491"/>
      <c r="L37" s="490" t="str">
        <f>IF( '1504'!AV18 = 0, "", '1504'!AV18)</f>
        <v/>
      </c>
      <c r="M37" s="491" t="s">
        <v>1167</v>
      </c>
      <c r="N37" s="491" t="s">
        <v>2235</v>
      </c>
      <c r="O37" s="491" t="s">
        <v>1167</v>
      </c>
      <c r="Q37" s="491"/>
      <c r="R37" s="491"/>
      <c r="S37" s="491"/>
      <c r="U37" s="491"/>
      <c r="V37" s="491"/>
      <c r="W37" s="491"/>
      <c r="Y37" s="491"/>
      <c r="Z37" s="491"/>
      <c r="AA37" s="491"/>
      <c r="AC37" s="491"/>
      <c r="AD37" s="491"/>
      <c r="AE37" s="491"/>
      <c r="AG37" s="491"/>
      <c r="AH37" s="491"/>
      <c r="AI37" s="491"/>
      <c r="AK37" s="491"/>
      <c r="AL37" s="491"/>
      <c r="AM37" s="491"/>
      <c r="AN37" s="489">
        <f t="shared" si="2"/>
        <v>0</v>
      </c>
      <c r="AP37" s="491"/>
      <c r="AQ37" s="491"/>
      <c r="AR37" s="491"/>
    </row>
    <row r="38" spans="1:44" s="458" customFormat="1" x14ac:dyDescent="0.2">
      <c r="A38" s="458">
        <v>21</v>
      </c>
      <c r="B38" s="487">
        <f t="shared" si="0"/>
        <v>0</v>
      </c>
      <c r="C38" s="488">
        <f t="shared" si="1"/>
        <v>0</v>
      </c>
      <c r="D38" s="457">
        <v>1504</v>
      </c>
      <c r="E38" s="456" t="str">
        <f>RIGHT('1500'!$AT$2,2)</f>
        <v>19</v>
      </c>
      <c r="F38" s="489" t="str">
        <f>'1504'!AI19</f>
        <v>04E</v>
      </c>
      <c r="G38" s="490" t="str">
        <f>IF( '1504'!AN19 = 0, "", '1504'!AN19)</f>
        <v/>
      </c>
      <c r="H38" s="491" t="s">
        <v>1145</v>
      </c>
      <c r="I38" s="491" t="s">
        <v>2235</v>
      </c>
      <c r="J38" s="491" t="s">
        <v>1145</v>
      </c>
      <c r="K38" s="491"/>
      <c r="L38" s="490" t="str">
        <f>IF( '1504'!AV19 = 0, "", '1504'!AV19)</f>
        <v/>
      </c>
      <c r="M38" s="491" t="s">
        <v>1168</v>
      </c>
      <c r="N38" s="491" t="s">
        <v>2235</v>
      </c>
      <c r="O38" s="491" t="s">
        <v>1168</v>
      </c>
      <c r="Q38" s="491"/>
      <c r="R38" s="491"/>
      <c r="S38" s="491"/>
      <c r="U38" s="491"/>
      <c r="V38" s="491"/>
      <c r="W38" s="491"/>
      <c r="Y38" s="491"/>
      <c r="Z38" s="491"/>
      <c r="AA38" s="491"/>
      <c r="AC38" s="491"/>
      <c r="AD38" s="491"/>
      <c r="AE38" s="491"/>
      <c r="AG38" s="491"/>
      <c r="AH38" s="491"/>
      <c r="AI38" s="491"/>
      <c r="AK38" s="491"/>
      <c r="AL38" s="491"/>
      <c r="AM38" s="491"/>
      <c r="AN38" s="489">
        <f t="shared" si="2"/>
        <v>0</v>
      </c>
      <c r="AP38" s="491"/>
      <c r="AQ38" s="491"/>
      <c r="AR38" s="491"/>
    </row>
    <row r="39" spans="1:44" s="458" customFormat="1" x14ac:dyDescent="0.2">
      <c r="A39" s="458">
        <v>21</v>
      </c>
      <c r="B39" s="487">
        <f t="shared" si="0"/>
        <v>0</v>
      </c>
      <c r="C39" s="488">
        <f t="shared" si="1"/>
        <v>0</v>
      </c>
      <c r="D39" s="457">
        <v>1504</v>
      </c>
      <c r="E39" s="456" t="str">
        <f>RIGHT('1500'!$AT$2,2)</f>
        <v>19</v>
      </c>
      <c r="F39" s="489" t="str">
        <f>'1504'!AI20</f>
        <v>04F</v>
      </c>
      <c r="G39" s="490" t="str">
        <f>IF( '1504'!AN20 = 0, "", '1504'!AN20)</f>
        <v/>
      </c>
      <c r="H39" s="491" t="s">
        <v>1146</v>
      </c>
      <c r="I39" s="491" t="s">
        <v>2235</v>
      </c>
      <c r="J39" s="491" t="s">
        <v>1146</v>
      </c>
      <c r="K39" s="491"/>
      <c r="L39" s="490" t="str">
        <f>IF( '1504'!AV20 = 0, "", '1504'!AV20)</f>
        <v/>
      </c>
      <c r="M39" s="491" t="s">
        <v>1169</v>
      </c>
      <c r="N39" s="491" t="s">
        <v>2235</v>
      </c>
      <c r="O39" s="491" t="s">
        <v>1169</v>
      </c>
      <c r="Q39" s="491"/>
      <c r="R39" s="491"/>
      <c r="S39" s="491"/>
      <c r="U39" s="491"/>
      <c r="V39" s="491"/>
      <c r="W39" s="491"/>
      <c r="Y39" s="491"/>
      <c r="Z39" s="491"/>
      <c r="AA39" s="491"/>
      <c r="AC39" s="491"/>
      <c r="AD39" s="491"/>
      <c r="AE39" s="491"/>
      <c r="AG39" s="491"/>
      <c r="AH39" s="491"/>
      <c r="AI39" s="491"/>
      <c r="AK39" s="491"/>
      <c r="AL39" s="491"/>
      <c r="AM39" s="491"/>
      <c r="AN39" s="489">
        <f t="shared" si="2"/>
        <v>0</v>
      </c>
      <c r="AP39" s="491"/>
      <c r="AQ39" s="491"/>
      <c r="AR39" s="491"/>
    </row>
    <row r="40" spans="1:44" s="458" customFormat="1" x14ac:dyDescent="0.2">
      <c r="A40" s="458">
        <v>21</v>
      </c>
      <c r="B40" s="487">
        <f t="shared" si="0"/>
        <v>0</v>
      </c>
      <c r="C40" s="488">
        <f t="shared" si="1"/>
        <v>0</v>
      </c>
      <c r="D40" s="457">
        <v>1504</v>
      </c>
      <c r="E40" s="456" t="str">
        <f>RIGHT('1500'!$AT$2,2)</f>
        <v>19</v>
      </c>
      <c r="F40" s="489" t="str">
        <f>'1504'!AI21</f>
        <v>04G</v>
      </c>
      <c r="G40" s="490" t="str">
        <f>IF( '1504'!AN21 = 0, "", '1504'!AN21)</f>
        <v/>
      </c>
      <c r="H40" s="491" t="s">
        <v>1147</v>
      </c>
      <c r="I40" s="491" t="s">
        <v>2235</v>
      </c>
      <c r="J40" s="491" t="s">
        <v>1147</v>
      </c>
      <c r="K40" s="491"/>
      <c r="L40" s="490" t="str">
        <f>IF( '1504'!AV21 = 0, "", '1504'!AV21)</f>
        <v/>
      </c>
      <c r="M40" s="491" t="s">
        <v>1170</v>
      </c>
      <c r="N40" s="491" t="s">
        <v>2235</v>
      </c>
      <c r="O40" s="491" t="s">
        <v>1170</v>
      </c>
      <c r="Q40" s="491"/>
      <c r="R40" s="491"/>
      <c r="S40" s="491"/>
      <c r="U40" s="491"/>
      <c r="V40" s="491"/>
      <c r="W40" s="491"/>
      <c r="Y40" s="491"/>
      <c r="Z40" s="491"/>
      <c r="AA40" s="491"/>
      <c r="AC40" s="491"/>
      <c r="AD40" s="491"/>
      <c r="AE40" s="491"/>
      <c r="AG40" s="491"/>
      <c r="AH40" s="491"/>
      <c r="AI40" s="491"/>
      <c r="AK40" s="491"/>
      <c r="AL40" s="491"/>
      <c r="AM40" s="491"/>
      <c r="AN40" s="489">
        <f t="shared" si="2"/>
        <v>0</v>
      </c>
      <c r="AP40" s="491"/>
      <c r="AQ40" s="491"/>
      <c r="AR40" s="491"/>
    </row>
    <row r="41" spans="1:44" s="458" customFormat="1" x14ac:dyDescent="0.2">
      <c r="A41" s="458">
        <v>21</v>
      </c>
      <c r="B41" s="487">
        <f t="shared" si="0"/>
        <v>0</v>
      </c>
      <c r="C41" s="488">
        <f t="shared" si="1"/>
        <v>0</v>
      </c>
      <c r="D41" s="457">
        <v>1504</v>
      </c>
      <c r="E41" s="456" t="str">
        <f>RIGHT('1500'!$AT$2,2)</f>
        <v>19</v>
      </c>
      <c r="F41" s="489" t="str">
        <f>'1504'!AI25</f>
        <v>04H</v>
      </c>
      <c r="G41" s="490" t="str">
        <f>IF( '1504'!AN25 = 0, "", '1504'!AN25)</f>
        <v/>
      </c>
      <c r="H41" s="491" t="s">
        <v>1148</v>
      </c>
      <c r="I41" s="491" t="s">
        <v>2235</v>
      </c>
      <c r="J41" s="491" t="s">
        <v>1148</v>
      </c>
      <c r="K41" s="491"/>
      <c r="L41" s="490" t="str">
        <f>IF( '1504'!AV25 = 0, "", '1504'!AV25)</f>
        <v/>
      </c>
      <c r="M41" s="491" t="s">
        <v>1171</v>
      </c>
      <c r="N41" s="491" t="s">
        <v>2235</v>
      </c>
      <c r="O41" s="491" t="s">
        <v>1171</v>
      </c>
      <c r="Q41" s="491"/>
      <c r="R41" s="491"/>
      <c r="S41" s="491"/>
      <c r="U41" s="491"/>
      <c r="V41" s="491"/>
      <c r="W41" s="491"/>
      <c r="Y41" s="491"/>
      <c r="Z41" s="491"/>
      <c r="AA41" s="491"/>
      <c r="AC41" s="491"/>
      <c r="AD41" s="491"/>
      <c r="AE41" s="491"/>
      <c r="AG41" s="491"/>
      <c r="AH41" s="491"/>
      <c r="AI41" s="491"/>
      <c r="AK41" s="491"/>
      <c r="AL41" s="491"/>
      <c r="AM41" s="491"/>
      <c r="AN41" s="489">
        <f t="shared" si="2"/>
        <v>0</v>
      </c>
      <c r="AP41" s="491"/>
      <c r="AQ41" s="491"/>
      <c r="AR41" s="491"/>
    </row>
    <row r="42" spans="1:44" s="458" customFormat="1" x14ac:dyDescent="0.2">
      <c r="A42" s="458">
        <v>21</v>
      </c>
      <c r="B42" s="487">
        <f t="shared" si="0"/>
        <v>0</v>
      </c>
      <c r="C42" s="488">
        <f t="shared" si="1"/>
        <v>0</v>
      </c>
      <c r="D42" s="457">
        <v>1504</v>
      </c>
      <c r="E42" s="456" t="str">
        <f>RIGHT('1500'!$AT$2,2)</f>
        <v>19</v>
      </c>
      <c r="F42" s="489" t="str">
        <f>'1504'!AI26</f>
        <v>04I</v>
      </c>
      <c r="G42" s="490" t="str">
        <f>IF( '1504'!AN26 = 0, "", '1504'!AN26)</f>
        <v/>
      </c>
      <c r="H42" s="491" t="s">
        <v>1149</v>
      </c>
      <c r="I42" s="491" t="s">
        <v>2235</v>
      </c>
      <c r="J42" s="491" t="s">
        <v>1149</v>
      </c>
      <c r="K42" s="491"/>
      <c r="L42" s="490" t="str">
        <f>IF( '1504'!AV26 = 0, "", '1504'!AV26)</f>
        <v/>
      </c>
      <c r="M42" s="491" t="s">
        <v>1172</v>
      </c>
      <c r="N42" s="491" t="s">
        <v>2235</v>
      </c>
      <c r="O42" s="491" t="s">
        <v>1172</v>
      </c>
      <c r="Q42" s="491"/>
      <c r="R42" s="491"/>
      <c r="S42" s="491"/>
      <c r="U42" s="491"/>
      <c r="V42" s="491"/>
      <c r="W42" s="491"/>
      <c r="Y42" s="491"/>
      <c r="Z42" s="491"/>
      <c r="AA42" s="491"/>
      <c r="AC42" s="491"/>
      <c r="AD42" s="491"/>
      <c r="AE42" s="491"/>
      <c r="AG42" s="491"/>
      <c r="AH42" s="491"/>
      <c r="AI42" s="491"/>
      <c r="AK42" s="491"/>
      <c r="AL42" s="491"/>
      <c r="AM42" s="491"/>
      <c r="AN42" s="489">
        <f t="shared" si="2"/>
        <v>0</v>
      </c>
      <c r="AP42" s="491"/>
      <c r="AQ42" s="491"/>
      <c r="AR42" s="491"/>
    </row>
    <row r="43" spans="1:44" s="458" customFormat="1" x14ac:dyDescent="0.2">
      <c r="A43" s="458">
        <v>21</v>
      </c>
      <c r="B43" s="487">
        <f t="shared" si="0"/>
        <v>0</v>
      </c>
      <c r="C43" s="488">
        <f t="shared" si="1"/>
        <v>0</v>
      </c>
      <c r="D43" s="457">
        <v>1504</v>
      </c>
      <c r="E43" s="456" t="str">
        <f>RIGHT('1500'!$AT$2,2)</f>
        <v>19</v>
      </c>
      <c r="F43" s="489" t="str">
        <f>'1504'!AI27</f>
        <v>04J</v>
      </c>
      <c r="G43" s="490" t="str">
        <f>IF( '1504'!AN27 = 0, "", '1504'!AN27)</f>
        <v/>
      </c>
      <c r="H43" s="491" t="s">
        <v>1150</v>
      </c>
      <c r="I43" s="491" t="s">
        <v>2235</v>
      </c>
      <c r="J43" s="491" t="s">
        <v>1150</v>
      </c>
      <c r="K43" s="491"/>
      <c r="L43" s="490" t="str">
        <f>IF( '1504'!AV27 = 0, "", '1504'!AV27)</f>
        <v/>
      </c>
      <c r="M43" s="491" t="s">
        <v>1173</v>
      </c>
      <c r="N43" s="491" t="s">
        <v>2235</v>
      </c>
      <c r="O43" s="491" t="s">
        <v>1173</v>
      </c>
      <c r="Q43" s="491"/>
      <c r="R43" s="491"/>
      <c r="S43" s="491"/>
      <c r="U43" s="491"/>
      <c r="V43" s="491"/>
      <c r="W43" s="491"/>
      <c r="Y43" s="491"/>
      <c r="Z43" s="491"/>
      <c r="AA43" s="491"/>
      <c r="AC43" s="491"/>
      <c r="AD43" s="491"/>
      <c r="AE43" s="491"/>
      <c r="AG43" s="491"/>
      <c r="AH43" s="491"/>
      <c r="AI43" s="491"/>
      <c r="AK43" s="491"/>
      <c r="AL43" s="491"/>
      <c r="AM43" s="491"/>
      <c r="AN43" s="489">
        <f t="shared" si="2"/>
        <v>0</v>
      </c>
      <c r="AP43" s="491"/>
      <c r="AQ43" s="491"/>
      <c r="AR43" s="491"/>
    </row>
    <row r="44" spans="1:44" s="458" customFormat="1" x14ac:dyDescent="0.2">
      <c r="A44" s="458">
        <v>21</v>
      </c>
      <c r="B44" s="487">
        <f t="shared" si="0"/>
        <v>0</v>
      </c>
      <c r="C44" s="488">
        <f t="shared" si="1"/>
        <v>0</v>
      </c>
      <c r="D44" s="457">
        <v>1504</v>
      </c>
      <c r="E44" s="456" t="str">
        <f>RIGHT('1500'!$AT$2,2)</f>
        <v>19</v>
      </c>
      <c r="F44" s="489" t="str">
        <f>'1504'!AI29</f>
        <v>04K</v>
      </c>
      <c r="G44" s="490" t="str">
        <f>IF( '1504'!AN29 = 0, "", '1504'!AN29)</f>
        <v/>
      </c>
      <c r="H44" s="491" t="s">
        <v>1151</v>
      </c>
      <c r="I44" s="491" t="s">
        <v>2235</v>
      </c>
      <c r="J44" s="491" t="s">
        <v>1151</v>
      </c>
      <c r="K44" s="491"/>
      <c r="L44" s="490" t="str">
        <f>IF( '1504'!AV29 = 0, "", '1504'!AV29)</f>
        <v/>
      </c>
      <c r="M44" s="491" t="s">
        <v>1174</v>
      </c>
      <c r="N44" s="491" t="s">
        <v>2235</v>
      </c>
      <c r="O44" s="491" t="s">
        <v>1174</v>
      </c>
      <c r="Q44" s="491"/>
      <c r="R44" s="491"/>
      <c r="S44" s="491"/>
      <c r="U44" s="491"/>
      <c r="V44" s="491"/>
      <c r="W44" s="491"/>
      <c r="Y44" s="491"/>
      <c r="Z44" s="491"/>
      <c r="AA44" s="491"/>
      <c r="AC44" s="491"/>
      <c r="AD44" s="491"/>
      <c r="AE44" s="491"/>
      <c r="AG44" s="491"/>
      <c r="AH44" s="491"/>
      <c r="AI44" s="491"/>
      <c r="AK44" s="491"/>
      <c r="AL44" s="491"/>
      <c r="AM44" s="491"/>
      <c r="AN44" s="489">
        <f t="shared" si="2"/>
        <v>0</v>
      </c>
      <c r="AP44" s="491"/>
      <c r="AQ44" s="491"/>
      <c r="AR44" s="491"/>
    </row>
    <row r="45" spans="1:44" s="458" customFormat="1" x14ac:dyDescent="0.2">
      <c r="A45" s="458">
        <v>21</v>
      </c>
      <c r="B45" s="487">
        <f t="shared" si="0"/>
        <v>0</v>
      </c>
      <c r="C45" s="488">
        <f t="shared" si="1"/>
        <v>0</v>
      </c>
      <c r="D45" s="457">
        <v>1504</v>
      </c>
      <c r="E45" s="456" t="str">
        <f>RIGHT('1500'!$AT$2,2)</f>
        <v>19</v>
      </c>
      <c r="F45" s="489" t="str">
        <f>'1504'!AI30</f>
        <v>04L</v>
      </c>
      <c r="G45" s="490" t="str">
        <f>IF( '1504'!AN30 = 0, "", '1504'!AN30)</f>
        <v/>
      </c>
      <c r="H45" s="491" t="s">
        <v>1152</v>
      </c>
      <c r="I45" s="491" t="s">
        <v>2235</v>
      </c>
      <c r="J45" s="491" t="s">
        <v>1152</v>
      </c>
      <c r="K45" s="491"/>
      <c r="L45" s="490" t="str">
        <f>IF( '1504'!AV30 = 0, "", '1504'!AV30)</f>
        <v/>
      </c>
      <c r="M45" s="491" t="s">
        <v>1175</v>
      </c>
      <c r="N45" s="491" t="s">
        <v>2235</v>
      </c>
      <c r="O45" s="491" t="s">
        <v>1175</v>
      </c>
      <c r="Q45" s="491"/>
      <c r="R45" s="491"/>
      <c r="S45" s="491"/>
      <c r="U45" s="491"/>
      <c r="V45" s="491"/>
      <c r="W45" s="491"/>
      <c r="Y45" s="491"/>
      <c r="Z45" s="491"/>
      <c r="AA45" s="491"/>
      <c r="AC45" s="491"/>
      <c r="AD45" s="491"/>
      <c r="AE45" s="491"/>
      <c r="AG45" s="491"/>
      <c r="AH45" s="491"/>
      <c r="AI45" s="491"/>
      <c r="AK45" s="491"/>
      <c r="AL45" s="491"/>
      <c r="AM45" s="491"/>
      <c r="AN45" s="489">
        <f t="shared" si="2"/>
        <v>0</v>
      </c>
      <c r="AP45" s="491"/>
      <c r="AQ45" s="491"/>
      <c r="AR45" s="491"/>
    </row>
    <row r="46" spans="1:44" s="458" customFormat="1" x14ac:dyDescent="0.2">
      <c r="A46" s="458">
        <v>21</v>
      </c>
      <c r="B46" s="487">
        <f t="shared" si="0"/>
        <v>0</v>
      </c>
      <c r="C46" s="488">
        <f t="shared" si="1"/>
        <v>0</v>
      </c>
      <c r="D46" s="457">
        <v>1504</v>
      </c>
      <c r="E46" s="456" t="str">
        <f>RIGHT('1500'!$AT$2,2)</f>
        <v>19</v>
      </c>
      <c r="F46" s="489" t="str">
        <f>'1504'!AI31</f>
        <v>04M</v>
      </c>
      <c r="G46" s="490" t="str">
        <f>IF( '1504'!AN31 = 0, "", '1504'!AN31)</f>
        <v/>
      </c>
      <c r="H46" s="491" t="s">
        <v>1153</v>
      </c>
      <c r="I46" s="491" t="s">
        <v>2235</v>
      </c>
      <c r="J46" s="491" t="s">
        <v>1153</v>
      </c>
      <c r="K46" s="491"/>
      <c r="L46" s="490" t="str">
        <f>IF( '1504'!AV31 = 0, "", '1504'!AV31)</f>
        <v/>
      </c>
      <c r="M46" s="491" t="s">
        <v>1176</v>
      </c>
      <c r="N46" s="491" t="s">
        <v>2235</v>
      </c>
      <c r="O46" s="491" t="s">
        <v>1176</v>
      </c>
      <c r="Q46" s="491"/>
      <c r="R46" s="491"/>
      <c r="S46" s="491"/>
      <c r="U46" s="491"/>
      <c r="V46" s="491"/>
      <c r="W46" s="491"/>
      <c r="Y46" s="491"/>
      <c r="Z46" s="491"/>
      <c r="AA46" s="491"/>
      <c r="AC46" s="491"/>
      <c r="AD46" s="491"/>
      <c r="AE46" s="491"/>
      <c r="AG46" s="491"/>
      <c r="AH46" s="491"/>
      <c r="AI46" s="491"/>
      <c r="AK46" s="491"/>
      <c r="AL46" s="491"/>
      <c r="AM46" s="491"/>
      <c r="AN46" s="489">
        <f t="shared" si="2"/>
        <v>0</v>
      </c>
      <c r="AP46" s="491"/>
      <c r="AQ46" s="491"/>
      <c r="AR46" s="491"/>
    </row>
    <row r="47" spans="1:44" s="458" customFormat="1" x14ac:dyDescent="0.2">
      <c r="A47" s="458">
        <v>21</v>
      </c>
      <c r="B47" s="487">
        <f t="shared" si="0"/>
        <v>0</v>
      </c>
      <c r="C47" s="488">
        <f t="shared" si="1"/>
        <v>0</v>
      </c>
      <c r="D47" s="457">
        <v>1504</v>
      </c>
      <c r="E47" s="456" t="str">
        <f>RIGHT('1500'!$AT$2,2)</f>
        <v>19</v>
      </c>
      <c r="F47" s="489" t="str">
        <f>'1504'!AI32</f>
        <v>04N</v>
      </c>
      <c r="G47" s="490" t="str">
        <f>IF( '1504'!AN32 = 0, "", '1504'!AN32)</f>
        <v/>
      </c>
      <c r="H47" s="491" t="s">
        <v>1154</v>
      </c>
      <c r="I47" s="491" t="s">
        <v>2235</v>
      </c>
      <c r="J47" s="491" t="s">
        <v>1154</v>
      </c>
      <c r="K47" s="491"/>
      <c r="L47" s="490" t="str">
        <f>IF( '1504'!AV32 = 0, "", '1504'!AV32)</f>
        <v/>
      </c>
      <c r="M47" s="491" t="s">
        <v>1177</v>
      </c>
      <c r="N47" s="491" t="s">
        <v>2235</v>
      </c>
      <c r="O47" s="491" t="s">
        <v>1177</v>
      </c>
      <c r="Q47" s="491"/>
      <c r="R47" s="491"/>
      <c r="S47" s="491"/>
      <c r="U47" s="491"/>
      <c r="V47" s="491"/>
      <c r="W47" s="491"/>
      <c r="Y47" s="491"/>
      <c r="Z47" s="491"/>
      <c r="AA47" s="491"/>
      <c r="AC47" s="491"/>
      <c r="AD47" s="491"/>
      <c r="AE47" s="491"/>
      <c r="AG47" s="491"/>
      <c r="AH47" s="491"/>
      <c r="AI47" s="491"/>
      <c r="AK47" s="491"/>
      <c r="AL47" s="491"/>
      <c r="AM47" s="491"/>
      <c r="AN47" s="489">
        <f t="shared" si="2"/>
        <v>0</v>
      </c>
      <c r="AP47" s="491"/>
      <c r="AQ47" s="491"/>
      <c r="AR47" s="491"/>
    </row>
    <row r="48" spans="1:44" s="458" customFormat="1" x14ac:dyDescent="0.2">
      <c r="A48" s="458">
        <v>21</v>
      </c>
      <c r="B48" s="487">
        <f t="shared" si="0"/>
        <v>0</v>
      </c>
      <c r="C48" s="488">
        <f t="shared" si="1"/>
        <v>0</v>
      </c>
      <c r="D48" s="457">
        <v>1504</v>
      </c>
      <c r="E48" s="456" t="str">
        <f>RIGHT('1500'!$AT$2,2)</f>
        <v>19</v>
      </c>
      <c r="F48" s="489" t="str">
        <f>'1504'!AI33</f>
        <v>04P</v>
      </c>
      <c r="G48" s="490" t="str">
        <f>IF( '1504'!AN33 = 0, "", '1504'!AN33)</f>
        <v/>
      </c>
      <c r="H48" s="491" t="s">
        <v>1155</v>
      </c>
      <c r="I48" s="491" t="s">
        <v>2235</v>
      </c>
      <c r="J48" s="491" t="s">
        <v>1155</v>
      </c>
      <c r="K48" s="491"/>
      <c r="L48" s="490" t="str">
        <f>IF( '1504'!AV33 = 0, "", '1504'!AV33)</f>
        <v/>
      </c>
      <c r="M48" s="491" t="s">
        <v>1178</v>
      </c>
      <c r="N48" s="491" t="s">
        <v>2235</v>
      </c>
      <c r="O48" s="491" t="s">
        <v>1178</v>
      </c>
      <c r="Q48" s="491"/>
      <c r="R48" s="491"/>
      <c r="S48" s="491"/>
      <c r="U48" s="491"/>
      <c r="V48" s="491"/>
      <c r="W48" s="491"/>
      <c r="Y48" s="491"/>
      <c r="Z48" s="491"/>
      <c r="AA48" s="491"/>
      <c r="AC48" s="491"/>
      <c r="AD48" s="491"/>
      <c r="AE48" s="491"/>
      <c r="AG48" s="491"/>
      <c r="AH48" s="491"/>
      <c r="AI48" s="491"/>
      <c r="AK48" s="491"/>
      <c r="AL48" s="491"/>
      <c r="AM48" s="491"/>
      <c r="AN48" s="489">
        <f t="shared" si="2"/>
        <v>0</v>
      </c>
      <c r="AP48" s="491"/>
      <c r="AQ48" s="491"/>
      <c r="AR48" s="491"/>
    </row>
    <row r="49" spans="1:44" s="458" customFormat="1" x14ac:dyDescent="0.2">
      <c r="A49" s="458">
        <v>21</v>
      </c>
      <c r="B49" s="487">
        <f t="shared" si="0"/>
        <v>0</v>
      </c>
      <c r="C49" s="488">
        <f t="shared" si="1"/>
        <v>0</v>
      </c>
      <c r="D49" s="457">
        <v>1504</v>
      </c>
      <c r="E49" s="456" t="str">
        <f>RIGHT('1500'!$AT$2,2)</f>
        <v>19</v>
      </c>
      <c r="F49" s="489" t="str">
        <f>'1504'!AI34</f>
        <v>04Q</v>
      </c>
      <c r="G49" s="490" t="str">
        <f>IF( '1504'!AN34 = 0, "", '1504'!AN34)</f>
        <v/>
      </c>
      <c r="H49" s="491" t="s">
        <v>1156</v>
      </c>
      <c r="I49" s="491" t="s">
        <v>2235</v>
      </c>
      <c r="J49" s="491" t="s">
        <v>1156</v>
      </c>
      <c r="K49" s="491"/>
      <c r="L49" s="490" t="str">
        <f>IF( '1504'!AV34 = 0, "", '1504'!AV34)</f>
        <v/>
      </c>
      <c r="M49" s="491" t="s">
        <v>1179</v>
      </c>
      <c r="N49" s="491" t="s">
        <v>2235</v>
      </c>
      <c r="O49" s="491" t="s">
        <v>1179</v>
      </c>
      <c r="Q49" s="491"/>
      <c r="R49" s="491"/>
      <c r="S49" s="491"/>
      <c r="U49" s="491"/>
      <c r="V49" s="491"/>
      <c r="W49" s="491"/>
      <c r="Y49" s="491"/>
      <c r="Z49" s="491"/>
      <c r="AA49" s="491"/>
      <c r="AC49" s="491"/>
      <c r="AD49" s="491"/>
      <c r="AE49" s="491"/>
      <c r="AG49" s="491"/>
      <c r="AH49" s="491"/>
      <c r="AI49" s="491"/>
      <c r="AK49" s="491"/>
      <c r="AL49" s="491"/>
      <c r="AM49" s="491"/>
      <c r="AN49" s="489">
        <f t="shared" si="2"/>
        <v>0</v>
      </c>
      <c r="AP49" s="491"/>
      <c r="AQ49" s="491"/>
      <c r="AR49" s="491"/>
    </row>
    <row r="50" spans="1:44" s="458" customFormat="1" x14ac:dyDescent="0.2">
      <c r="A50" s="458">
        <v>21</v>
      </c>
      <c r="B50" s="487">
        <f t="shared" si="0"/>
        <v>0</v>
      </c>
      <c r="C50" s="488">
        <f t="shared" si="1"/>
        <v>0</v>
      </c>
      <c r="D50" s="457">
        <v>1504</v>
      </c>
      <c r="E50" s="456" t="str">
        <f>RIGHT('1500'!$AT$2,2)</f>
        <v>19</v>
      </c>
      <c r="F50" s="489" t="str">
        <f>'1504'!AI36</f>
        <v>04R</v>
      </c>
      <c r="G50" s="490" t="str">
        <f>IF( '1504'!AN36 = 0, "", '1504'!AN36)</f>
        <v/>
      </c>
      <c r="H50" s="491" t="s">
        <v>1157</v>
      </c>
      <c r="I50" s="491" t="s">
        <v>2235</v>
      </c>
      <c r="J50" s="491" t="s">
        <v>1157</v>
      </c>
      <c r="K50" s="491"/>
      <c r="L50" s="490" t="str">
        <f>IF( '1504'!AV36 = 0, "", '1504'!AV36)</f>
        <v/>
      </c>
      <c r="M50" s="491" t="s">
        <v>1180</v>
      </c>
      <c r="N50" s="491" t="s">
        <v>2235</v>
      </c>
      <c r="O50" s="491" t="s">
        <v>1180</v>
      </c>
      <c r="Q50" s="491"/>
      <c r="R50" s="491"/>
      <c r="S50" s="491"/>
      <c r="U50" s="491"/>
      <c r="V50" s="491"/>
      <c r="W50" s="491"/>
      <c r="Y50" s="491"/>
      <c r="Z50" s="491"/>
      <c r="AA50" s="491"/>
      <c r="AC50" s="491"/>
      <c r="AD50" s="491"/>
      <c r="AE50" s="491"/>
      <c r="AG50" s="491"/>
      <c r="AH50" s="491"/>
      <c r="AI50" s="491"/>
      <c r="AK50" s="491"/>
      <c r="AL50" s="491"/>
      <c r="AM50" s="491"/>
      <c r="AN50" s="489">
        <f t="shared" si="2"/>
        <v>0</v>
      </c>
      <c r="AP50" s="491"/>
      <c r="AQ50" s="491"/>
      <c r="AR50" s="491"/>
    </row>
    <row r="51" spans="1:44" s="458" customFormat="1" x14ac:dyDescent="0.2">
      <c r="A51" s="458">
        <v>21</v>
      </c>
      <c r="B51" s="487">
        <f t="shared" si="0"/>
        <v>0</v>
      </c>
      <c r="C51" s="488">
        <f t="shared" si="1"/>
        <v>0</v>
      </c>
      <c r="D51" s="457">
        <v>1504</v>
      </c>
      <c r="E51" s="456" t="str">
        <f>RIGHT('1500'!$AT$2,2)</f>
        <v>19</v>
      </c>
      <c r="F51" s="489" t="str">
        <f>'1504'!AI37</f>
        <v>04S</v>
      </c>
      <c r="G51" s="490" t="str">
        <f>IF( '1504'!AN37 = 0, "", '1504'!AN37)</f>
        <v/>
      </c>
      <c r="H51" s="491" t="s">
        <v>1158</v>
      </c>
      <c r="I51" s="491" t="s">
        <v>2235</v>
      </c>
      <c r="J51" s="491" t="s">
        <v>1158</v>
      </c>
      <c r="K51" s="491"/>
      <c r="L51" s="490" t="str">
        <f>IF( '1504'!AV37 = 0, "", '1504'!AV37)</f>
        <v/>
      </c>
      <c r="M51" s="491" t="s">
        <v>1181</v>
      </c>
      <c r="N51" s="491" t="s">
        <v>2235</v>
      </c>
      <c r="O51" s="491" t="s">
        <v>1181</v>
      </c>
      <c r="Q51" s="491"/>
      <c r="R51" s="491"/>
      <c r="S51" s="491"/>
      <c r="U51" s="491"/>
      <c r="V51" s="491"/>
      <c r="W51" s="491"/>
      <c r="Y51" s="491"/>
      <c r="Z51" s="491"/>
      <c r="AA51" s="491"/>
      <c r="AC51" s="491"/>
      <c r="AD51" s="491"/>
      <c r="AE51" s="491"/>
      <c r="AG51" s="491"/>
      <c r="AH51" s="491"/>
      <c r="AI51" s="491"/>
      <c r="AK51" s="491"/>
      <c r="AL51" s="491"/>
      <c r="AM51" s="491"/>
      <c r="AN51" s="489">
        <f t="shared" si="2"/>
        <v>0</v>
      </c>
      <c r="AP51" s="491"/>
      <c r="AQ51" s="491"/>
      <c r="AR51" s="491"/>
    </row>
    <row r="52" spans="1:44" s="458" customFormat="1" x14ac:dyDescent="0.2">
      <c r="A52" s="458">
        <v>21</v>
      </c>
      <c r="B52" s="487">
        <f t="shared" si="0"/>
        <v>0</v>
      </c>
      <c r="C52" s="488">
        <f t="shared" si="1"/>
        <v>0</v>
      </c>
      <c r="D52" s="457">
        <v>1504</v>
      </c>
      <c r="E52" s="456" t="str">
        <f>RIGHT('1500'!$AT$2,2)</f>
        <v>19</v>
      </c>
      <c r="F52" s="489" t="str">
        <f>'1504'!AQ43</f>
        <v>04T</v>
      </c>
      <c r="G52" s="490" t="str">
        <f>IF( '1504'!AV43 = 0, "", '1504'!AV43)</f>
        <v/>
      </c>
      <c r="H52" s="491" t="s">
        <v>1159</v>
      </c>
      <c r="I52" s="491" t="s">
        <v>2235</v>
      </c>
      <c r="J52" s="491" t="s">
        <v>1159</v>
      </c>
      <c r="K52" s="491"/>
      <c r="M52" s="491"/>
      <c r="N52" s="491"/>
      <c r="O52" s="491"/>
      <c r="Q52" s="491"/>
      <c r="R52" s="491"/>
      <c r="S52" s="491"/>
      <c r="U52" s="491"/>
      <c r="V52" s="491"/>
      <c r="W52" s="491"/>
      <c r="Y52" s="491"/>
      <c r="Z52" s="491"/>
      <c r="AA52" s="491"/>
      <c r="AC52" s="491"/>
      <c r="AD52" s="491"/>
      <c r="AE52" s="491"/>
      <c r="AG52" s="491"/>
      <c r="AH52" s="491"/>
      <c r="AI52" s="491"/>
      <c r="AK52" s="491"/>
      <c r="AL52" s="491"/>
      <c r="AM52" s="491"/>
      <c r="AN52" s="489">
        <f t="shared" si="2"/>
        <v>0</v>
      </c>
      <c r="AP52" s="491"/>
      <c r="AQ52" s="491"/>
      <c r="AR52" s="491"/>
    </row>
    <row r="53" spans="1:44" s="458" customFormat="1" x14ac:dyDescent="0.2">
      <c r="A53" s="458">
        <v>21</v>
      </c>
      <c r="B53" s="487">
        <f t="shared" si="0"/>
        <v>0</v>
      </c>
      <c r="C53" s="488">
        <f t="shared" si="1"/>
        <v>0</v>
      </c>
      <c r="D53" s="457">
        <v>1504</v>
      </c>
      <c r="E53" s="456" t="str">
        <f>RIGHT('1500'!$AT$2,2)</f>
        <v>19</v>
      </c>
      <c r="F53" s="489" t="str">
        <f>'1504'!AQ44</f>
        <v>04U</v>
      </c>
      <c r="G53" s="490" t="str">
        <f>IF( '1504'!AV44 = 0, "", '1504'!AV44)</f>
        <v/>
      </c>
      <c r="H53" s="491" t="s">
        <v>1160</v>
      </c>
      <c r="I53" s="491" t="s">
        <v>2235</v>
      </c>
      <c r="J53" s="491" t="s">
        <v>1160</v>
      </c>
      <c r="K53" s="491"/>
      <c r="M53" s="491"/>
      <c r="N53" s="491"/>
      <c r="O53" s="491"/>
      <c r="Q53" s="491"/>
      <c r="R53" s="491"/>
      <c r="S53" s="491"/>
      <c r="U53" s="491"/>
      <c r="V53" s="491"/>
      <c r="W53" s="491"/>
      <c r="Y53" s="491"/>
      <c r="Z53" s="491"/>
      <c r="AA53" s="491"/>
      <c r="AC53" s="491"/>
      <c r="AD53" s="491"/>
      <c r="AE53" s="491"/>
      <c r="AG53" s="491"/>
      <c r="AH53" s="491"/>
      <c r="AI53" s="491"/>
      <c r="AK53" s="491"/>
      <c r="AL53" s="491"/>
      <c r="AM53" s="491"/>
      <c r="AN53" s="489">
        <f t="shared" si="2"/>
        <v>0</v>
      </c>
      <c r="AP53" s="491"/>
      <c r="AQ53" s="491"/>
      <c r="AR53" s="491"/>
    </row>
    <row r="54" spans="1:44" s="458" customFormat="1" x14ac:dyDescent="0.2">
      <c r="A54" s="458">
        <v>21</v>
      </c>
      <c r="B54" s="487">
        <f t="shared" si="0"/>
        <v>0</v>
      </c>
      <c r="C54" s="488">
        <f t="shared" si="1"/>
        <v>0</v>
      </c>
      <c r="D54" s="457">
        <v>1504</v>
      </c>
      <c r="E54" s="456" t="str">
        <f>RIGHT('1500'!$AT$2,2)</f>
        <v>19</v>
      </c>
      <c r="F54" s="489" t="str">
        <f>'1504'!AQ48</f>
        <v>04V</v>
      </c>
      <c r="G54" s="490" t="str">
        <f>IF( '1504'!AV48 = 0, "", '1504'!AV48)</f>
        <v/>
      </c>
      <c r="H54" s="491" t="s">
        <v>1161</v>
      </c>
      <c r="I54" s="491" t="s">
        <v>2235</v>
      </c>
      <c r="J54" s="491" t="s">
        <v>1161</v>
      </c>
      <c r="K54" s="491"/>
      <c r="M54" s="491"/>
      <c r="N54" s="491"/>
      <c r="O54" s="491"/>
      <c r="Q54" s="491"/>
      <c r="R54" s="491"/>
      <c r="S54" s="491"/>
      <c r="U54" s="491"/>
      <c r="V54" s="491"/>
      <c r="W54" s="491"/>
      <c r="Y54" s="491"/>
      <c r="Z54" s="491"/>
      <c r="AA54" s="491"/>
      <c r="AC54" s="491"/>
      <c r="AD54" s="491"/>
      <c r="AE54" s="491"/>
      <c r="AG54" s="491"/>
      <c r="AH54" s="491"/>
      <c r="AI54" s="491"/>
      <c r="AK54" s="491"/>
      <c r="AL54" s="491"/>
      <c r="AM54" s="491"/>
      <c r="AN54" s="489">
        <f t="shared" si="2"/>
        <v>0</v>
      </c>
      <c r="AP54" s="491"/>
      <c r="AQ54" s="491"/>
      <c r="AR54" s="491"/>
    </row>
    <row r="55" spans="1:44" s="458" customFormat="1" x14ac:dyDescent="0.2">
      <c r="A55" s="458">
        <v>21</v>
      </c>
      <c r="B55" s="487">
        <f t="shared" si="0"/>
        <v>0</v>
      </c>
      <c r="C55" s="488">
        <f t="shared" si="1"/>
        <v>0</v>
      </c>
      <c r="D55" s="457">
        <v>1504</v>
      </c>
      <c r="E55" s="456" t="str">
        <f>RIGHT('1500'!$AT$2,2)</f>
        <v>19</v>
      </c>
      <c r="F55" s="489" t="str">
        <f>'1504'!AQ49</f>
        <v>04W</v>
      </c>
      <c r="G55" s="490" t="str">
        <f>IF( '1504'!AV49 = 0, "", '1504'!AV49)</f>
        <v/>
      </c>
      <c r="H55" s="491" t="s">
        <v>1162</v>
      </c>
      <c r="I55" s="491" t="s">
        <v>2235</v>
      </c>
      <c r="J55" s="491" t="s">
        <v>1162</v>
      </c>
      <c r="K55" s="491"/>
      <c r="M55" s="491"/>
      <c r="N55" s="491"/>
      <c r="O55" s="491"/>
      <c r="Q55" s="491"/>
      <c r="R55" s="491"/>
      <c r="S55" s="491"/>
      <c r="U55" s="491"/>
      <c r="V55" s="491"/>
      <c r="W55" s="491"/>
      <c r="Y55" s="491"/>
      <c r="Z55" s="491"/>
      <c r="AA55" s="491"/>
      <c r="AC55" s="491"/>
      <c r="AD55" s="491"/>
      <c r="AE55" s="491"/>
      <c r="AG55" s="491"/>
      <c r="AH55" s="491"/>
      <c r="AI55" s="491"/>
      <c r="AK55" s="491"/>
      <c r="AL55" s="491"/>
      <c r="AM55" s="491"/>
      <c r="AN55" s="489">
        <f t="shared" si="2"/>
        <v>0</v>
      </c>
      <c r="AP55" s="491"/>
      <c r="AQ55" s="491"/>
      <c r="AR55" s="491"/>
    </row>
    <row r="56" spans="1:44" s="458" customFormat="1" x14ac:dyDescent="0.2">
      <c r="A56" s="458">
        <v>21</v>
      </c>
      <c r="B56" s="487">
        <f t="shared" si="0"/>
        <v>0</v>
      </c>
      <c r="C56" s="488">
        <f t="shared" si="1"/>
        <v>0</v>
      </c>
      <c r="D56" s="457">
        <v>1504</v>
      </c>
      <c r="E56" s="456" t="str">
        <f>RIGHT('1500'!$AT$2,2)</f>
        <v>19</v>
      </c>
      <c r="F56" s="489" t="str">
        <f>'1504'!AQ52</f>
        <v>04X</v>
      </c>
      <c r="G56" s="490" t="str">
        <f>IF( '1504'!AV52 = 0, "", '1504'!AV52)</f>
        <v/>
      </c>
      <c r="H56" s="491" t="s">
        <v>1163</v>
      </c>
      <c r="I56" s="491" t="s">
        <v>2235</v>
      </c>
      <c r="J56" s="491" t="s">
        <v>1163</v>
      </c>
      <c r="K56" s="491"/>
      <c r="M56" s="491"/>
      <c r="N56" s="491"/>
      <c r="O56" s="491"/>
      <c r="Q56" s="491"/>
      <c r="R56" s="491"/>
      <c r="S56" s="491"/>
      <c r="U56" s="491"/>
      <c r="V56" s="491"/>
      <c r="W56" s="491"/>
      <c r="Y56" s="491"/>
      <c r="Z56" s="491"/>
      <c r="AA56" s="491"/>
      <c r="AC56" s="491"/>
      <c r="AD56" s="491"/>
      <c r="AE56" s="491"/>
      <c r="AG56" s="491"/>
      <c r="AH56" s="491"/>
      <c r="AI56" s="491"/>
      <c r="AK56" s="491"/>
      <c r="AL56" s="491"/>
      <c r="AM56" s="491"/>
      <c r="AN56" s="489">
        <f t="shared" si="2"/>
        <v>0</v>
      </c>
      <c r="AP56" s="491"/>
      <c r="AQ56" s="491"/>
      <c r="AR56" s="491"/>
    </row>
    <row r="57" spans="1:44" s="458" customFormat="1" x14ac:dyDescent="0.2">
      <c r="A57" s="458">
        <v>21</v>
      </c>
      <c r="B57" s="487">
        <f t="shared" si="0"/>
        <v>0</v>
      </c>
      <c r="C57" s="488">
        <f t="shared" si="1"/>
        <v>0</v>
      </c>
      <c r="D57" s="457">
        <v>1504</v>
      </c>
      <c r="E57" s="456" t="str">
        <f>RIGHT('1500'!$AT$2,2)</f>
        <v>19</v>
      </c>
      <c r="F57" s="489" t="str">
        <f>'1504'!AQ53</f>
        <v>04Y</v>
      </c>
      <c r="G57" s="490" t="str">
        <f>IF( '1504'!AV53 = 0, "", '1504'!AV53)</f>
        <v/>
      </c>
      <c r="H57" s="491" t="s">
        <v>1164</v>
      </c>
      <c r="I57" s="491" t="s">
        <v>2235</v>
      </c>
      <c r="J57" s="491" t="s">
        <v>1164</v>
      </c>
      <c r="K57" s="491"/>
      <c r="M57" s="491"/>
      <c r="N57" s="491"/>
      <c r="O57" s="491"/>
      <c r="Q57" s="491"/>
      <c r="R57" s="491"/>
      <c r="S57" s="491"/>
      <c r="U57" s="491"/>
      <c r="V57" s="491"/>
      <c r="W57" s="491"/>
      <c r="Y57" s="491"/>
      <c r="Z57" s="491"/>
      <c r="AA57" s="491"/>
      <c r="AC57" s="491"/>
      <c r="AD57" s="491"/>
      <c r="AE57" s="491"/>
      <c r="AG57" s="491"/>
      <c r="AH57" s="491"/>
      <c r="AI57" s="491"/>
      <c r="AK57" s="491"/>
      <c r="AL57" s="491"/>
      <c r="AM57" s="491"/>
      <c r="AN57" s="489">
        <f t="shared" si="2"/>
        <v>0</v>
      </c>
      <c r="AP57" s="491"/>
      <c r="AQ57" s="491"/>
      <c r="AR57" s="491"/>
    </row>
    <row r="58" spans="1:44" s="458" customFormat="1" x14ac:dyDescent="0.2">
      <c r="A58" s="458">
        <v>21</v>
      </c>
      <c r="B58" s="487">
        <f t="shared" si="0"/>
        <v>0</v>
      </c>
      <c r="C58" s="488">
        <f t="shared" si="1"/>
        <v>0</v>
      </c>
      <c r="D58" s="457">
        <v>1504</v>
      </c>
      <c r="E58" s="456" t="str">
        <f>RIGHT('1500'!$AT$2,2)</f>
        <v>19</v>
      </c>
      <c r="F58" s="489" t="str">
        <f>'1504'!AQ54</f>
        <v>04Z</v>
      </c>
      <c r="G58" s="490" t="str">
        <f>IF( '1504'!AV54 = 0, "", '1504'!AV54)</f>
        <v/>
      </c>
      <c r="H58" s="491" t="s">
        <v>1165</v>
      </c>
      <c r="I58" s="491" t="s">
        <v>2235</v>
      </c>
      <c r="J58" s="491" t="s">
        <v>1165</v>
      </c>
      <c r="K58" s="491"/>
      <c r="M58" s="491"/>
      <c r="N58" s="491"/>
      <c r="O58" s="491"/>
      <c r="Q58" s="491"/>
      <c r="R58" s="491"/>
      <c r="S58" s="491"/>
      <c r="U58" s="491"/>
      <c r="V58" s="491"/>
      <c r="W58" s="491"/>
      <c r="Y58" s="491"/>
      <c r="Z58" s="491"/>
      <c r="AA58" s="491"/>
      <c r="AC58" s="491"/>
      <c r="AD58" s="491"/>
      <c r="AE58" s="491"/>
      <c r="AG58" s="491"/>
      <c r="AH58" s="491"/>
      <c r="AI58" s="491"/>
      <c r="AK58" s="491"/>
      <c r="AL58" s="491"/>
      <c r="AM58" s="491"/>
      <c r="AN58" s="489">
        <f t="shared" si="2"/>
        <v>0</v>
      </c>
      <c r="AP58" s="491"/>
      <c r="AQ58" s="491"/>
      <c r="AR58" s="491"/>
    </row>
    <row r="59" spans="1:44" s="458" customFormat="1" x14ac:dyDescent="0.2">
      <c r="A59" s="458">
        <v>21</v>
      </c>
      <c r="B59" s="487">
        <f t="shared" si="0"/>
        <v>0</v>
      </c>
      <c r="C59" s="488">
        <f t="shared" si="1"/>
        <v>0</v>
      </c>
      <c r="D59" s="457">
        <v>1505</v>
      </c>
      <c r="E59" s="456" t="str">
        <f>RIGHT('1500'!$AT$2,2)</f>
        <v>19</v>
      </c>
      <c r="F59" s="497" t="str">
        <f>'1505'!AJ12</f>
        <v>05P</v>
      </c>
      <c r="G59" s="490" t="str">
        <f>IF('1505'!AN12+'1505'!AY12 = 0, "", '1505'!AN12+'1505'!AY12)</f>
        <v/>
      </c>
      <c r="H59" s="491" t="s">
        <v>1184</v>
      </c>
      <c r="I59" s="491" t="s">
        <v>2235</v>
      </c>
      <c r="J59" s="491" t="s">
        <v>1184</v>
      </c>
      <c r="K59" s="491"/>
      <c r="M59" s="491"/>
      <c r="N59" s="491"/>
      <c r="O59" s="491"/>
      <c r="Q59" s="491"/>
      <c r="R59" s="491"/>
      <c r="S59" s="491"/>
      <c r="U59" s="491"/>
      <c r="V59" s="491"/>
      <c r="W59" s="491"/>
      <c r="Y59" s="491"/>
      <c r="Z59" s="491"/>
      <c r="AA59" s="491"/>
      <c r="AC59" s="491"/>
      <c r="AD59" s="491"/>
      <c r="AE59" s="491"/>
      <c r="AG59" s="491"/>
      <c r="AH59" s="491"/>
      <c r="AI59" s="491"/>
      <c r="AK59" s="491"/>
      <c r="AL59" s="491"/>
      <c r="AM59" s="491"/>
      <c r="AN59" s="489">
        <f t="shared" si="2"/>
        <v>0</v>
      </c>
      <c r="AP59" s="491"/>
      <c r="AQ59" s="491"/>
      <c r="AR59" s="491"/>
    </row>
    <row r="60" spans="1:44" s="458" customFormat="1" x14ac:dyDescent="0.2">
      <c r="A60" s="458">
        <v>21</v>
      </c>
      <c r="B60" s="487">
        <f t="shared" si="0"/>
        <v>0</v>
      </c>
      <c r="C60" s="488">
        <f t="shared" si="1"/>
        <v>0</v>
      </c>
      <c r="D60" s="457">
        <v>1505</v>
      </c>
      <c r="E60" s="456" t="str">
        <f>RIGHT('1500'!$AT$2,2)</f>
        <v>19</v>
      </c>
      <c r="F60" s="497" t="str">
        <f>'1505'!AJ13</f>
        <v>05Q</v>
      </c>
      <c r="G60" s="490" t="str">
        <f>IF('1505'!AN13+'1505'!AY13 = 0, "", '1505'!AN13+'1505'!AY13)</f>
        <v/>
      </c>
      <c r="H60" s="491" t="s">
        <v>1185</v>
      </c>
      <c r="I60" s="491" t="s">
        <v>2235</v>
      </c>
      <c r="J60" s="491" t="s">
        <v>1185</v>
      </c>
      <c r="K60" s="491"/>
      <c r="M60" s="491"/>
      <c r="N60" s="491"/>
      <c r="O60" s="491"/>
      <c r="Q60" s="491"/>
      <c r="R60" s="491"/>
      <c r="S60" s="491"/>
      <c r="U60" s="491"/>
      <c r="V60" s="491"/>
      <c r="W60" s="491"/>
      <c r="Y60" s="491"/>
      <c r="Z60" s="491"/>
      <c r="AA60" s="491"/>
      <c r="AC60" s="491"/>
      <c r="AD60" s="491"/>
      <c r="AE60" s="491"/>
      <c r="AG60" s="491"/>
      <c r="AH60" s="491"/>
      <c r="AI60" s="491"/>
      <c r="AK60" s="491"/>
      <c r="AL60" s="491"/>
      <c r="AM60" s="491"/>
      <c r="AN60" s="489">
        <f t="shared" si="2"/>
        <v>0</v>
      </c>
      <c r="AP60" s="491"/>
      <c r="AQ60" s="491"/>
      <c r="AR60" s="491"/>
    </row>
    <row r="61" spans="1:44" s="458" customFormat="1" x14ac:dyDescent="0.2">
      <c r="A61" s="458">
        <v>21</v>
      </c>
      <c r="B61" s="487">
        <f t="shared" si="0"/>
        <v>0</v>
      </c>
      <c r="C61" s="488">
        <f t="shared" si="1"/>
        <v>0</v>
      </c>
      <c r="D61" s="457">
        <v>1505</v>
      </c>
      <c r="E61" s="456" t="str">
        <f>RIGHT('1500'!$AT$2,2)</f>
        <v>19</v>
      </c>
      <c r="F61" s="497" t="str">
        <f>'1505'!AJ14</f>
        <v>05N</v>
      </c>
      <c r="G61" s="490" t="str">
        <f>IF('1505'!AN14+'1505'!AY14 = 0, "", '1505'!AN14+'1505'!AY14)</f>
        <v/>
      </c>
      <c r="H61" s="491" t="s">
        <v>1186</v>
      </c>
      <c r="I61" s="491" t="s">
        <v>2235</v>
      </c>
      <c r="J61" s="491" t="s">
        <v>1186</v>
      </c>
      <c r="K61" s="491"/>
      <c r="M61" s="491"/>
      <c r="N61" s="491"/>
      <c r="O61" s="491"/>
      <c r="Q61" s="491"/>
      <c r="R61" s="491"/>
      <c r="S61" s="491"/>
      <c r="U61" s="491"/>
      <c r="V61" s="491"/>
      <c r="W61" s="491"/>
      <c r="Y61" s="491"/>
      <c r="Z61" s="491"/>
      <c r="AA61" s="491"/>
      <c r="AC61" s="491"/>
      <c r="AD61" s="491"/>
      <c r="AE61" s="491"/>
      <c r="AG61" s="491"/>
      <c r="AH61" s="491"/>
      <c r="AI61" s="491"/>
      <c r="AK61" s="491"/>
      <c r="AL61" s="491"/>
      <c r="AM61" s="491"/>
      <c r="AN61" s="489">
        <f>SUM(G61:AJ61)</f>
        <v>0</v>
      </c>
      <c r="AP61" s="491"/>
      <c r="AQ61" s="491"/>
      <c r="AR61" s="491"/>
    </row>
    <row r="62" spans="1:44" s="458" customFormat="1" x14ac:dyDescent="0.2">
      <c r="A62" s="458">
        <v>21</v>
      </c>
      <c r="B62" s="487">
        <f t="shared" si="0"/>
        <v>0</v>
      </c>
      <c r="C62" s="488">
        <f t="shared" si="1"/>
        <v>0</v>
      </c>
      <c r="D62" s="457">
        <v>1505</v>
      </c>
      <c r="E62" s="456" t="str">
        <f>RIGHT('1500'!$AT$2,2)</f>
        <v>19</v>
      </c>
      <c r="F62" s="497" t="str">
        <f>'1505'!AJ16</f>
        <v>05I</v>
      </c>
      <c r="G62" s="490" t="str">
        <f>IF('1505'!AN16+'1505'!AY16 = 0, "", '1505'!AN16+'1505'!AY16)</f>
        <v/>
      </c>
      <c r="H62" s="491" t="s">
        <v>1187</v>
      </c>
      <c r="I62" s="491" t="s">
        <v>2235</v>
      </c>
      <c r="J62" s="491" t="s">
        <v>1187</v>
      </c>
      <c r="K62" s="491"/>
      <c r="M62" s="491"/>
      <c r="N62" s="491"/>
      <c r="O62" s="491"/>
      <c r="Q62" s="491"/>
      <c r="R62" s="491"/>
      <c r="S62" s="491"/>
      <c r="U62" s="491"/>
      <c r="V62" s="491"/>
      <c r="W62" s="491"/>
      <c r="Y62" s="491"/>
      <c r="Z62" s="491"/>
      <c r="AA62" s="491"/>
      <c r="AC62" s="491"/>
      <c r="AD62" s="491"/>
      <c r="AE62" s="491"/>
      <c r="AG62" s="491"/>
      <c r="AH62" s="491"/>
      <c r="AI62" s="491"/>
      <c r="AK62" s="491"/>
      <c r="AL62" s="491"/>
      <c r="AM62" s="491"/>
      <c r="AN62" s="489">
        <f t="shared" si="2"/>
        <v>0</v>
      </c>
      <c r="AP62" s="491"/>
      <c r="AQ62" s="491"/>
      <c r="AR62" s="491"/>
    </row>
    <row r="63" spans="1:44" s="458" customFormat="1" x14ac:dyDescent="0.2">
      <c r="A63" s="458">
        <v>21</v>
      </c>
      <c r="B63" s="487">
        <f t="shared" si="0"/>
        <v>0</v>
      </c>
      <c r="C63" s="488">
        <f t="shared" si="1"/>
        <v>0</v>
      </c>
      <c r="D63" s="457">
        <v>1505</v>
      </c>
      <c r="E63" s="456" t="str">
        <f>RIGHT('1500'!$AT$2,2)</f>
        <v>19</v>
      </c>
      <c r="F63" s="497" t="str">
        <f>'1505'!AJ19</f>
        <v>05J</v>
      </c>
      <c r="G63" s="490" t="str">
        <f>IF('1505'!AN19+'1505'!AY19 = 0, "", '1505'!AN19+'1505'!AY19)</f>
        <v/>
      </c>
      <c r="H63" s="491" t="s">
        <v>1188</v>
      </c>
      <c r="I63" s="491" t="s">
        <v>2235</v>
      </c>
      <c r="J63" s="491" t="s">
        <v>1188</v>
      </c>
      <c r="K63" s="491"/>
      <c r="M63" s="491"/>
      <c r="N63" s="491"/>
      <c r="O63" s="491"/>
      <c r="Q63" s="491"/>
      <c r="R63" s="491"/>
      <c r="S63" s="491"/>
      <c r="U63" s="491"/>
      <c r="V63" s="491"/>
      <c r="W63" s="491"/>
      <c r="Y63" s="491"/>
      <c r="Z63" s="491"/>
      <c r="AA63" s="491"/>
      <c r="AC63" s="491"/>
      <c r="AD63" s="491"/>
      <c r="AE63" s="491"/>
      <c r="AG63" s="491"/>
      <c r="AH63" s="491"/>
      <c r="AI63" s="491"/>
      <c r="AK63" s="491"/>
      <c r="AL63" s="491"/>
      <c r="AM63" s="491"/>
      <c r="AN63" s="489">
        <f t="shared" si="2"/>
        <v>0</v>
      </c>
      <c r="AP63" s="491"/>
      <c r="AQ63" s="491"/>
      <c r="AR63" s="491"/>
    </row>
    <row r="64" spans="1:44" s="458" customFormat="1" x14ac:dyDescent="0.2">
      <c r="A64" s="458">
        <v>21</v>
      </c>
      <c r="B64" s="487">
        <f t="shared" si="0"/>
        <v>0</v>
      </c>
      <c r="C64" s="488">
        <f t="shared" si="1"/>
        <v>0</v>
      </c>
      <c r="D64" s="457">
        <v>1505</v>
      </c>
      <c r="E64" s="456" t="str">
        <f>RIGHT('1500'!$AT$2,2)</f>
        <v>19</v>
      </c>
      <c r="F64" s="497" t="str">
        <f>'1505'!AJ23</f>
        <v>05K</v>
      </c>
      <c r="G64" s="490" t="str">
        <f>IF('1505'!AN23+'1505'!AY23 = 0, "", '1505'!AN23+'1505'!AY23)</f>
        <v/>
      </c>
      <c r="H64" s="491" t="s">
        <v>1189</v>
      </c>
      <c r="I64" s="491" t="s">
        <v>2235</v>
      </c>
      <c r="J64" s="491" t="s">
        <v>1189</v>
      </c>
      <c r="K64" s="491"/>
      <c r="M64" s="491"/>
      <c r="N64" s="491"/>
      <c r="O64" s="491"/>
      <c r="Q64" s="491"/>
      <c r="R64" s="491"/>
      <c r="S64" s="491"/>
      <c r="U64" s="491"/>
      <c r="V64" s="491"/>
      <c r="W64" s="491"/>
      <c r="Y64" s="491"/>
      <c r="Z64" s="491"/>
      <c r="AA64" s="491"/>
      <c r="AC64" s="491"/>
      <c r="AD64" s="491"/>
      <c r="AE64" s="491"/>
      <c r="AG64" s="491"/>
      <c r="AH64" s="491"/>
      <c r="AI64" s="491"/>
      <c r="AK64" s="491"/>
      <c r="AL64" s="491"/>
      <c r="AM64" s="491"/>
      <c r="AN64" s="489">
        <f t="shared" si="2"/>
        <v>0</v>
      </c>
      <c r="AP64" s="491"/>
      <c r="AQ64" s="491"/>
      <c r="AR64" s="491"/>
    </row>
    <row r="65" spans="1:81" s="458" customFormat="1" x14ac:dyDescent="0.2">
      <c r="A65" s="458">
        <v>21</v>
      </c>
      <c r="B65" s="487">
        <f t="shared" si="0"/>
        <v>0</v>
      </c>
      <c r="C65" s="488">
        <f t="shared" si="1"/>
        <v>0</v>
      </c>
      <c r="D65" s="457">
        <v>1505</v>
      </c>
      <c r="E65" s="456" t="str">
        <f>RIGHT('1500'!$AT$2,2)</f>
        <v>19</v>
      </c>
      <c r="F65" s="497" t="str">
        <f>'1505'!AJ29</f>
        <v>05R</v>
      </c>
      <c r="G65" s="490" t="str">
        <f>IF('1505'!AN29+'1505'!AY29 = 0, "", '1505'!AN29+'1505'!AY29)</f>
        <v/>
      </c>
      <c r="H65" s="491" t="s">
        <v>1190</v>
      </c>
      <c r="I65" s="491" t="s">
        <v>2235</v>
      </c>
      <c r="J65" s="491" t="s">
        <v>1190</v>
      </c>
      <c r="K65" s="491"/>
      <c r="M65" s="491"/>
      <c r="N65" s="491"/>
      <c r="O65" s="491"/>
      <c r="Q65" s="491"/>
      <c r="R65" s="491"/>
      <c r="S65" s="491"/>
      <c r="U65" s="491"/>
      <c r="V65" s="491"/>
      <c r="W65" s="491"/>
      <c r="Y65" s="491"/>
      <c r="Z65" s="491"/>
      <c r="AA65" s="491"/>
      <c r="AC65" s="491"/>
      <c r="AD65" s="491"/>
      <c r="AE65" s="491"/>
      <c r="AG65" s="491"/>
      <c r="AH65" s="491"/>
      <c r="AI65" s="491"/>
      <c r="AK65" s="491"/>
      <c r="AL65" s="491"/>
      <c r="AM65" s="491"/>
      <c r="AN65" s="489">
        <f t="shared" ref="AN65:AN81" si="3">SUM(G65:AJ65)</f>
        <v>0</v>
      </c>
      <c r="AP65" s="491"/>
      <c r="AQ65" s="491"/>
      <c r="AR65" s="491"/>
    </row>
    <row r="66" spans="1:81" s="458" customFormat="1" x14ac:dyDescent="0.2">
      <c r="A66" s="458">
        <v>21</v>
      </c>
      <c r="B66" s="487">
        <f t="shared" si="0"/>
        <v>0</v>
      </c>
      <c r="C66" s="488">
        <f t="shared" si="1"/>
        <v>0</v>
      </c>
      <c r="D66" s="457">
        <v>1505</v>
      </c>
      <c r="E66" s="456" t="str">
        <f>RIGHT('1500'!$AT$2,2)</f>
        <v>19</v>
      </c>
      <c r="F66" s="497" t="str">
        <f>'1505'!AJ30</f>
        <v>05S</v>
      </c>
      <c r="G66" s="490" t="str">
        <f>IF('1505'!AN30+'1505'!AY30 = 0, "", '1505'!AN30+'1505'!AY30)</f>
        <v/>
      </c>
      <c r="H66" s="491" t="s">
        <v>1191</v>
      </c>
      <c r="I66" s="491" t="s">
        <v>2235</v>
      </c>
      <c r="J66" s="491" t="s">
        <v>1191</v>
      </c>
      <c r="K66" s="491"/>
      <c r="M66" s="491"/>
      <c r="N66" s="491"/>
      <c r="O66" s="491"/>
      <c r="Q66" s="491"/>
      <c r="R66" s="491"/>
      <c r="S66" s="491"/>
      <c r="U66" s="491"/>
      <c r="V66" s="491"/>
      <c r="W66" s="491"/>
      <c r="Y66" s="491"/>
      <c r="Z66" s="491"/>
      <c r="AA66" s="491"/>
      <c r="AC66" s="491"/>
      <c r="AD66" s="491"/>
      <c r="AE66" s="491"/>
      <c r="AG66" s="491"/>
      <c r="AH66" s="491"/>
      <c r="AI66" s="491"/>
      <c r="AK66" s="491"/>
      <c r="AL66" s="491"/>
      <c r="AM66" s="491"/>
      <c r="AN66" s="489">
        <f t="shared" si="3"/>
        <v>0</v>
      </c>
      <c r="AP66" s="491"/>
      <c r="AQ66" s="491"/>
      <c r="AR66" s="491"/>
    </row>
    <row r="67" spans="1:81" s="458" customFormat="1" x14ac:dyDescent="0.2">
      <c r="A67" s="458">
        <v>21</v>
      </c>
      <c r="B67" s="487">
        <f t="shared" si="0"/>
        <v>0</v>
      </c>
      <c r="C67" s="488">
        <f t="shared" si="1"/>
        <v>0</v>
      </c>
      <c r="D67" s="457">
        <v>1505</v>
      </c>
      <c r="E67" s="456" t="str">
        <f>RIGHT('1500'!$AT$2,2)</f>
        <v>19</v>
      </c>
      <c r="F67" s="497" t="str">
        <f>'1505'!AJ33</f>
        <v>05A</v>
      </c>
      <c r="G67" s="490" t="str">
        <f>IF('1505'!AN33+'1505'!AY33 = 0, "", '1505'!AN33+'1505'!AY33)</f>
        <v/>
      </c>
      <c r="H67" s="486" t="s">
        <v>1192</v>
      </c>
      <c r="I67" s="491" t="s">
        <v>2236</v>
      </c>
      <c r="J67" s="486" t="s">
        <v>1192</v>
      </c>
      <c r="K67" s="486"/>
      <c r="M67" s="486"/>
      <c r="N67" s="486"/>
      <c r="O67" s="486"/>
      <c r="Q67" s="486"/>
      <c r="R67" s="486"/>
      <c r="S67" s="486"/>
      <c r="U67" s="486"/>
      <c r="V67" s="486"/>
      <c r="W67" s="486"/>
      <c r="Y67" s="486"/>
      <c r="Z67" s="486"/>
      <c r="AA67" s="486"/>
      <c r="AC67" s="486"/>
      <c r="AD67" s="486"/>
      <c r="AE67" s="486"/>
      <c r="AG67" s="486"/>
      <c r="AH67" s="486"/>
      <c r="AI67" s="486"/>
      <c r="AK67" s="486"/>
      <c r="AL67" s="486"/>
      <c r="AM67" s="486"/>
      <c r="AN67" s="489">
        <f t="shared" si="3"/>
        <v>0</v>
      </c>
      <c r="AP67" s="486"/>
      <c r="AQ67" s="486"/>
      <c r="AR67" s="486"/>
    </row>
    <row r="68" spans="1:81" s="458" customFormat="1" x14ac:dyDescent="0.2">
      <c r="A68" s="458">
        <v>21</v>
      </c>
      <c r="B68" s="487">
        <f t="shared" si="0"/>
        <v>0</v>
      </c>
      <c r="C68" s="488">
        <f t="shared" si="1"/>
        <v>0</v>
      </c>
      <c r="D68" s="457">
        <v>1505</v>
      </c>
      <c r="E68" s="456" t="str">
        <f>RIGHT('1500'!$AT$2,2)</f>
        <v>19</v>
      </c>
      <c r="F68" s="497" t="str">
        <f>'1505'!AJ34</f>
        <v>05B</v>
      </c>
      <c r="G68" s="490" t="str">
        <f>IF('1505'!AN34+'1505'!AY34 = 0, "", '1505'!AN34+'1505'!AY34)</f>
        <v/>
      </c>
      <c r="H68" s="486" t="s">
        <v>1193</v>
      </c>
      <c r="I68" s="491" t="s">
        <v>2236</v>
      </c>
      <c r="J68" s="486" t="s">
        <v>1193</v>
      </c>
      <c r="K68" s="486"/>
      <c r="M68" s="486"/>
      <c r="N68" s="486"/>
      <c r="O68" s="486"/>
      <c r="Q68" s="486"/>
      <c r="R68" s="486"/>
      <c r="S68" s="486"/>
      <c r="U68" s="486"/>
      <c r="V68" s="486"/>
      <c r="W68" s="486"/>
      <c r="Y68" s="486"/>
      <c r="Z68" s="486"/>
      <c r="AA68" s="486"/>
      <c r="AC68" s="486"/>
      <c r="AD68" s="486"/>
      <c r="AE68" s="486"/>
      <c r="AG68" s="486"/>
      <c r="AH68" s="486"/>
      <c r="AI68" s="486"/>
      <c r="AK68" s="486"/>
      <c r="AL68" s="486"/>
      <c r="AM68" s="486"/>
      <c r="AN68" s="489">
        <f t="shared" si="3"/>
        <v>0</v>
      </c>
      <c r="AP68" s="486"/>
      <c r="AQ68" s="486"/>
      <c r="AR68" s="486"/>
    </row>
    <row r="69" spans="1:81" s="458" customFormat="1" x14ac:dyDescent="0.2">
      <c r="A69" s="458">
        <v>21</v>
      </c>
      <c r="B69" s="487">
        <f t="shared" si="0"/>
        <v>0</v>
      </c>
      <c r="C69" s="488">
        <f t="shared" si="1"/>
        <v>0</v>
      </c>
      <c r="D69" s="457">
        <v>1505</v>
      </c>
      <c r="E69" s="456" t="str">
        <f>RIGHT('1500'!$AT$2,2)</f>
        <v>19</v>
      </c>
      <c r="F69" s="497" t="str">
        <f>'1505'!AJ35</f>
        <v>05C</v>
      </c>
      <c r="G69" s="490" t="str">
        <f>IF('1505'!AN35+'1505'!AY35 = 0, "", '1505'!AN35+'1505'!AY35)</f>
        <v/>
      </c>
      <c r="H69" s="486" t="s">
        <v>1194</v>
      </c>
      <c r="I69" s="491" t="s">
        <v>2236</v>
      </c>
      <c r="J69" s="486" t="s">
        <v>1194</v>
      </c>
      <c r="K69" s="486"/>
      <c r="M69" s="486"/>
      <c r="N69" s="486"/>
      <c r="O69" s="486"/>
      <c r="Q69" s="486"/>
      <c r="R69" s="486"/>
      <c r="S69" s="486"/>
      <c r="U69" s="486"/>
      <c r="V69" s="486"/>
      <c r="W69" s="486"/>
      <c r="Y69" s="486"/>
      <c r="Z69" s="486"/>
      <c r="AA69" s="486"/>
      <c r="AC69" s="486"/>
      <c r="AD69" s="486"/>
      <c r="AE69" s="486"/>
      <c r="AG69" s="486"/>
      <c r="AH69" s="486"/>
      <c r="AI69" s="486"/>
      <c r="AK69" s="486"/>
      <c r="AL69" s="486"/>
      <c r="AM69" s="486"/>
      <c r="AN69" s="489">
        <f t="shared" si="3"/>
        <v>0</v>
      </c>
      <c r="AP69" s="486"/>
      <c r="AQ69" s="486"/>
      <c r="AR69" s="486"/>
    </row>
    <row r="70" spans="1:81" s="458" customFormat="1" x14ac:dyDescent="0.2">
      <c r="A70" s="458">
        <v>21</v>
      </c>
      <c r="B70" s="487">
        <f t="shared" si="0"/>
        <v>0</v>
      </c>
      <c r="C70" s="488">
        <f t="shared" si="1"/>
        <v>0</v>
      </c>
      <c r="D70" s="457">
        <v>1505</v>
      </c>
      <c r="E70" s="456" t="str">
        <f>RIGHT('1500'!$AT$2,2)</f>
        <v>19</v>
      </c>
      <c r="F70" s="497" t="str">
        <f>'1505'!AJ38</f>
        <v>05F</v>
      </c>
      <c r="G70" s="490" t="str">
        <f>IF('1505'!AN38+'1505'!AY38 = 0, "", '1505'!AN38+'1505'!AY38)</f>
        <v/>
      </c>
      <c r="H70" s="486" t="s">
        <v>1195</v>
      </c>
      <c r="I70" s="486" t="s">
        <v>2239</v>
      </c>
      <c r="J70" s="514" t="s">
        <v>2828</v>
      </c>
      <c r="K70" s="486"/>
      <c r="M70" s="486"/>
      <c r="N70" s="486"/>
      <c r="O70" s="486"/>
      <c r="Q70" s="486"/>
      <c r="R70" s="486"/>
      <c r="S70" s="486"/>
      <c r="U70" s="486"/>
      <c r="V70" s="486"/>
      <c r="W70" s="486"/>
      <c r="Y70" s="486"/>
      <c r="Z70" s="486"/>
      <c r="AA70" s="486"/>
      <c r="AC70" s="486"/>
      <c r="AD70" s="486"/>
      <c r="AE70" s="486"/>
      <c r="AG70" s="486"/>
      <c r="AH70" s="486"/>
      <c r="AI70" s="486"/>
      <c r="AK70" s="486"/>
      <c r="AL70" s="486"/>
      <c r="AM70" s="486"/>
      <c r="AN70" s="489">
        <f t="shared" si="3"/>
        <v>0</v>
      </c>
      <c r="AP70" s="486"/>
      <c r="AQ70" s="486"/>
      <c r="AR70" s="486"/>
    </row>
    <row r="71" spans="1:81" s="458" customFormat="1" x14ac:dyDescent="0.2">
      <c r="A71" s="458">
        <v>21</v>
      </c>
      <c r="B71" s="487">
        <f t="shared" si="0"/>
        <v>0</v>
      </c>
      <c r="C71" s="488">
        <f t="shared" si="1"/>
        <v>0</v>
      </c>
      <c r="D71" s="457">
        <v>1505</v>
      </c>
      <c r="E71" s="456" t="str">
        <f>RIGHT('1500'!$AT$2,2)</f>
        <v>19</v>
      </c>
      <c r="F71" s="497" t="str">
        <f>'1505'!AJ39</f>
        <v>05G</v>
      </c>
      <c r="G71" s="490" t="str">
        <f>IF('1505'!AN39+'1505'!AY39 = 0, "", '1505'!AN39+'1505'!AY39)</f>
        <v/>
      </c>
      <c r="H71" s="486" t="s">
        <v>1196</v>
      </c>
      <c r="I71" s="486" t="s">
        <v>2239</v>
      </c>
      <c r="J71" s="514" t="s">
        <v>2829</v>
      </c>
      <c r="K71" s="486"/>
      <c r="M71" s="486"/>
      <c r="N71" s="486"/>
      <c r="O71" s="486"/>
      <c r="Q71" s="486"/>
      <c r="R71" s="486"/>
      <c r="S71" s="486"/>
      <c r="U71" s="486"/>
      <c r="V71" s="486"/>
      <c r="W71" s="486"/>
      <c r="Y71" s="486"/>
      <c r="Z71" s="486"/>
      <c r="AA71" s="486"/>
      <c r="AC71" s="486"/>
      <c r="AD71" s="486"/>
      <c r="AE71" s="486"/>
      <c r="AG71" s="486"/>
      <c r="AH71" s="486"/>
      <c r="AI71" s="486"/>
      <c r="AK71" s="486"/>
      <c r="AL71" s="486"/>
      <c r="AM71" s="486"/>
      <c r="AN71" s="489">
        <f t="shared" si="3"/>
        <v>0</v>
      </c>
      <c r="AP71" s="486"/>
      <c r="AQ71" s="486"/>
      <c r="AR71" s="486"/>
    </row>
    <row r="72" spans="1:81" s="458" customFormat="1" x14ac:dyDescent="0.2">
      <c r="A72" s="458">
        <v>21</v>
      </c>
      <c r="B72" s="487">
        <f t="shared" si="0"/>
        <v>0</v>
      </c>
      <c r="C72" s="488">
        <f t="shared" si="1"/>
        <v>0</v>
      </c>
      <c r="D72" s="457">
        <v>1505</v>
      </c>
      <c r="E72" s="456" t="str">
        <f>RIGHT('1500'!$AT$2,2)</f>
        <v>19</v>
      </c>
      <c r="F72" s="497" t="str">
        <f>'1505'!AJ41</f>
        <v>05L</v>
      </c>
      <c r="G72" s="490" t="str">
        <f>IF('1505'!AN41+'1505'!AY41 = 0, "", '1505'!AN41+'1505'!AY41)</f>
        <v/>
      </c>
      <c r="H72" s="486" t="s">
        <v>1197</v>
      </c>
      <c r="I72" s="491" t="s">
        <v>2235</v>
      </c>
      <c r="J72" s="486" t="s">
        <v>1197</v>
      </c>
      <c r="K72" s="486"/>
      <c r="M72" s="486"/>
      <c r="N72" s="486"/>
      <c r="O72" s="486"/>
      <c r="Q72" s="486"/>
      <c r="R72" s="486"/>
      <c r="S72" s="486"/>
      <c r="U72" s="486"/>
      <c r="V72" s="486"/>
      <c r="W72" s="486"/>
      <c r="Y72" s="486"/>
      <c r="Z72" s="486"/>
      <c r="AA72" s="486"/>
      <c r="AC72" s="486"/>
      <c r="AD72" s="486"/>
      <c r="AE72" s="486"/>
      <c r="AG72" s="486"/>
      <c r="AH72" s="486"/>
      <c r="AI72" s="486"/>
      <c r="AK72" s="486"/>
      <c r="AL72" s="486"/>
      <c r="AM72" s="486"/>
      <c r="AN72" s="489">
        <f t="shared" si="3"/>
        <v>0</v>
      </c>
      <c r="AP72" s="486"/>
      <c r="AQ72" s="486"/>
      <c r="AR72" s="486"/>
    </row>
    <row r="73" spans="1:81" s="458" customFormat="1" x14ac:dyDescent="0.2">
      <c r="A73" s="458">
        <v>21</v>
      </c>
      <c r="B73" s="487">
        <f t="shared" si="0"/>
        <v>0</v>
      </c>
      <c r="C73" s="488">
        <f t="shared" si="1"/>
        <v>0</v>
      </c>
      <c r="D73" s="457">
        <v>1505</v>
      </c>
      <c r="E73" s="456" t="str">
        <f>RIGHT('1500'!$AT$2,2)</f>
        <v>19</v>
      </c>
      <c r="F73" s="497" t="str">
        <f>'1505'!AJ43</f>
        <v>05M</v>
      </c>
      <c r="G73" s="490" t="str">
        <f>IF('1505'!AN43+'1505'!AY43 = 0, "", '1505'!AN43+'1505'!AY43)</f>
        <v/>
      </c>
      <c r="H73" s="486" t="s">
        <v>1198</v>
      </c>
      <c r="I73" s="486" t="s">
        <v>2239</v>
      </c>
      <c r="J73" s="514" t="s">
        <v>2830</v>
      </c>
      <c r="K73" s="486"/>
      <c r="M73" s="486"/>
      <c r="N73" s="486"/>
      <c r="O73" s="486"/>
      <c r="Q73" s="486"/>
      <c r="R73" s="486"/>
      <c r="S73" s="486"/>
      <c r="U73" s="486"/>
      <c r="V73" s="486"/>
      <c r="W73" s="486"/>
      <c r="Y73" s="486"/>
      <c r="Z73" s="486"/>
      <c r="AA73" s="486"/>
      <c r="AC73" s="486"/>
      <c r="AD73" s="486"/>
      <c r="AE73" s="486"/>
      <c r="AG73" s="486"/>
      <c r="AH73" s="486"/>
      <c r="AI73" s="486"/>
      <c r="AK73" s="486"/>
      <c r="AL73" s="486"/>
      <c r="AM73" s="486"/>
      <c r="AN73" s="489">
        <f t="shared" si="3"/>
        <v>0</v>
      </c>
      <c r="AP73" s="486"/>
      <c r="AQ73" s="486"/>
      <c r="AR73" s="486"/>
      <c r="CC73" s="458" t="s">
        <v>1101</v>
      </c>
    </row>
    <row r="74" spans="1:81" s="458" customFormat="1" x14ac:dyDescent="0.2">
      <c r="A74" s="458">
        <v>21</v>
      </c>
      <c r="B74" s="487">
        <f t="shared" si="0"/>
        <v>0</v>
      </c>
      <c r="C74" s="488">
        <f t="shared" si="1"/>
        <v>0</v>
      </c>
      <c r="D74" s="457">
        <v>1506</v>
      </c>
      <c r="E74" s="456" t="str">
        <f>RIGHT('1500'!$AT$2,2)</f>
        <v>19</v>
      </c>
      <c r="F74" s="458" t="str">
        <f>'1506'!B11</f>
        <v>06A</v>
      </c>
      <c r="G74" s="498" t="str">
        <f>IF( '1506'!C14 = 0, "", '1506'!C14)</f>
        <v/>
      </c>
      <c r="H74" s="499" t="s">
        <v>1199</v>
      </c>
      <c r="I74" s="491" t="s">
        <v>2235</v>
      </c>
      <c r="J74" s="499" t="s">
        <v>1199</v>
      </c>
      <c r="K74" s="499"/>
      <c r="L74" s="498" t="str">
        <f>IF( '1506'!D14 = 0, "", '1506'!D14)</f>
        <v/>
      </c>
      <c r="M74" s="499" t="s">
        <v>1203</v>
      </c>
      <c r="N74" s="499" t="s">
        <v>2240</v>
      </c>
      <c r="O74" s="512" t="s">
        <v>2832</v>
      </c>
      <c r="P74" s="498" t="str">
        <f>IF( '1506'!E14 = 0, "", '1506'!E14)</f>
        <v/>
      </c>
      <c r="Q74" s="499" t="s">
        <v>1207</v>
      </c>
      <c r="R74" s="499" t="s">
        <v>2240</v>
      </c>
      <c r="S74" s="512" t="s">
        <v>2833</v>
      </c>
      <c r="T74" s="498" t="str">
        <f>IF( '1506'!F14 = 0, "", '1506'!F14)</f>
        <v/>
      </c>
      <c r="U74" s="499" t="s">
        <v>1211</v>
      </c>
      <c r="V74" s="499" t="s">
        <v>2235</v>
      </c>
      <c r="W74" s="499" t="s">
        <v>1211</v>
      </c>
      <c r="Y74" s="499"/>
      <c r="Z74" s="499"/>
      <c r="AA74" s="499"/>
      <c r="AC74" s="499"/>
      <c r="AD74" s="499"/>
      <c r="AE74" s="499"/>
      <c r="AG74" s="499"/>
      <c r="AH74" s="499"/>
      <c r="AI74" s="499"/>
      <c r="AK74" s="499"/>
      <c r="AL74" s="499"/>
      <c r="AM74" s="499"/>
      <c r="AN74" s="489">
        <f t="shared" si="3"/>
        <v>0</v>
      </c>
      <c r="AP74" s="499"/>
      <c r="AQ74" s="499"/>
      <c r="AR74" s="499"/>
      <c r="CC74" s="458" t="s">
        <v>1102</v>
      </c>
    </row>
    <row r="75" spans="1:81" s="458" customFormat="1" x14ac:dyDescent="0.2">
      <c r="A75" s="458">
        <v>21</v>
      </c>
      <c r="B75" s="487">
        <f t="shared" ref="B75:B138" si="4">$B$2</f>
        <v>0</v>
      </c>
      <c r="C75" s="488">
        <f t="shared" ref="C75:C138" si="5">$C$2</f>
        <v>0</v>
      </c>
      <c r="D75" s="457">
        <v>1506</v>
      </c>
      <c r="E75" s="456" t="str">
        <f>RIGHT('1500'!$AT$2,2)</f>
        <v>19</v>
      </c>
      <c r="F75" s="458" t="str">
        <f>'1506'!B17</f>
        <v>06B</v>
      </c>
      <c r="G75" s="498" t="str">
        <f>IF( '1506'!C20 = 0, "", '1506'!C20)</f>
        <v/>
      </c>
      <c r="H75" s="499" t="s">
        <v>1200</v>
      </c>
      <c r="I75" s="499" t="s">
        <v>2240</v>
      </c>
      <c r="J75" s="512" t="s">
        <v>2831</v>
      </c>
      <c r="K75" s="499"/>
      <c r="L75" s="498" t="str">
        <f>IF( '1506'!D20 = 0, "", '1506'!D20)</f>
        <v/>
      </c>
      <c r="M75" s="499" t="s">
        <v>1204</v>
      </c>
      <c r="N75" s="491" t="s">
        <v>2235</v>
      </c>
      <c r="O75" s="499" t="s">
        <v>1204</v>
      </c>
      <c r="P75" s="500"/>
      <c r="Q75" s="499"/>
      <c r="R75" s="499"/>
      <c r="S75" s="499"/>
      <c r="T75" s="500" t="str">
        <f>IF( '1506'!F20 = 0, "", '1506'!F20)</f>
        <v/>
      </c>
      <c r="U75" s="499"/>
      <c r="V75" s="499"/>
      <c r="W75" s="499"/>
      <c r="Y75" s="499"/>
      <c r="Z75" s="499"/>
      <c r="AA75" s="499"/>
      <c r="AC75" s="499"/>
      <c r="AD75" s="499"/>
      <c r="AE75" s="499"/>
      <c r="AG75" s="499"/>
      <c r="AH75" s="499"/>
      <c r="AI75" s="499"/>
      <c r="AK75" s="499"/>
      <c r="AL75" s="499"/>
      <c r="AM75" s="499"/>
      <c r="AN75" s="489">
        <f t="shared" si="3"/>
        <v>0</v>
      </c>
      <c r="AP75" s="499"/>
      <c r="AQ75" s="499"/>
      <c r="AR75" s="499"/>
      <c r="CC75" s="458" t="s">
        <v>1103</v>
      </c>
    </row>
    <row r="76" spans="1:81" s="458" customFormat="1" x14ac:dyDescent="0.2">
      <c r="A76" s="458">
        <v>21</v>
      </c>
      <c r="B76" s="487">
        <f t="shared" si="4"/>
        <v>0</v>
      </c>
      <c r="C76" s="488">
        <f t="shared" si="5"/>
        <v>0</v>
      </c>
      <c r="D76" s="457">
        <v>1506</v>
      </c>
      <c r="E76" s="456" t="str">
        <f>RIGHT('1500'!$AT$2,2)</f>
        <v>19</v>
      </c>
      <c r="F76" s="458" t="str">
        <f>'1506'!B23</f>
        <v>06C</v>
      </c>
      <c r="G76" s="498" t="str">
        <f>IF( '1506'!C26 = 0, "", '1506'!C26)</f>
        <v/>
      </c>
      <c r="H76" s="499" t="s">
        <v>1201</v>
      </c>
      <c r="I76" s="491" t="s">
        <v>2235</v>
      </c>
      <c r="J76" s="499" t="s">
        <v>1201</v>
      </c>
      <c r="K76" s="499"/>
      <c r="L76" s="498" t="str">
        <f>IF( '1506'!D26 = 0, "", '1506'!D26)</f>
        <v/>
      </c>
      <c r="M76" s="499" t="s">
        <v>1205</v>
      </c>
      <c r="N76" s="491" t="s">
        <v>2235</v>
      </c>
      <c r="O76" s="499" t="s">
        <v>1205</v>
      </c>
      <c r="P76" s="498" t="str">
        <f>IF( '1506'!E26 = 0, "", '1506'!E26)</f>
        <v/>
      </c>
      <c r="Q76" s="499" t="s">
        <v>1208</v>
      </c>
      <c r="R76" s="499" t="s">
        <v>2235</v>
      </c>
      <c r="S76" s="499" t="s">
        <v>1208</v>
      </c>
      <c r="T76" s="500"/>
      <c r="U76" s="499"/>
      <c r="V76" s="499"/>
      <c r="W76" s="499"/>
      <c r="X76" s="489"/>
      <c r="Y76" s="499"/>
      <c r="Z76" s="499"/>
      <c r="AA76" s="499"/>
      <c r="AC76" s="499"/>
      <c r="AD76" s="499"/>
      <c r="AE76" s="499"/>
      <c r="AG76" s="499"/>
      <c r="AH76" s="499"/>
      <c r="AI76" s="499"/>
      <c r="AK76" s="499"/>
      <c r="AL76" s="499"/>
      <c r="AM76" s="499"/>
      <c r="AN76" s="489">
        <f t="shared" si="3"/>
        <v>0</v>
      </c>
      <c r="AP76" s="499"/>
      <c r="AQ76" s="499"/>
      <c r="AR76" s="499"/>
      <c r="CC76" s="458" t="s">
        <v>1104</v>
      </c>
    </row>
    <row r="77" spans="1:81" s="458" customFormat="1" x14ac:dyDescent="0.2">
      <c r="A77" s="458">
        <v>21</v>
      </c>
      <c r="B77" s="487">
        <f t="shared" si="4"/>
        <v>0</v>
      </c>
      <c r="C77" s="488">
        <f t="shared" si="5"/>
        <v>0</v>
      </c>
      <c r="D77" s="457">
        <v>1506</v>
      </c>
      <c r="E77" s="456" t="str">
        <f>RIGHT('1500'!$AT$2,2)</f>
        <v>19</v>
      </c>
      <c r="F77" s="458" t="str">
        <f>'1506'!B29</f>
        <v>06D</v>
      </c>
      <c r="H77" s="499"/>
      <c r="I77" s="499"/>
      <c r="J77" s="499"/>
      <c r="K77" s="499"/>
      <c r="L77" s="500"/>
      <c r="M77" s="499"/>
      <c r="N77" s="499"/>
      <c r="O77" s="499"/>
      <c r="P77" s="498" t="str">
        <f>IF( '1506'!E32 = 0, "", '1506'!E32)</f>
        <v/>
      </c>
      <c r="Q77" s="499" t="s">
        <v>1209</v>
      </c>
      <c r="R77" s="499" t="s">
        <v>2240</v>
      </c>
      <c r="S77" s="512" t="s">
        <v>2834</v>
      </c>
      <c r="T77" s="498" t="str">
        <f>IF( '1506'!F32 = 0, "", '1506'!F32)</f>
        <v/>
      </c>
      <c r="U77" s="499" t="s">
        <v>1212</v>
      </c>
      <c r="V77" s="499" t="s">
        <v>2235</v>
      </c>
      <c r="W77" s="499" t="s">
        <v>1212</v>
      </c>
      <c r="Y77" s="499"/>
      <c r="Z77" s="499"/>
      <c r="AA77" s="499"/>
      <c r="AC77" s="499"/>
      <c r="AD77" s="499"/>
      <c r="AE77" s="499"/>
      <c r="AG77" s="499"/>
      <c r="AH77" s="499"/>
      <c r="AI77" s="499"/>
      <c r="AK77" s="499"/>
      <c r="AL77" s="499"/>
      <c r="AM77" s="499"/>
      <c r="AN77" s="489">
        <f t="shared" si="3"/>
        <v>0</v>
      </c>
      <c r="AP77" s="499"/>
      <c r="AQ77" s="499"/>
      <c r="AR77" s="499"/>
    </row>
    <row r="78" spans="1:81" s="458" customFormat="1" x14ac:dyDescent="0.2">
      <c r="A78" s="458">
        <v>21</v>
      </c>
      <c r="B78" s="487">
        <f t="shared" si="4"/>
        <v>0</v>
      </c>
      <c r="C78" s="488">
        <f t="shared" si="5"/>
        <v>0</v>
      </c>
      <c r="D78" s="457">
        <v>1506</v>
      </c>
      <c r="E78" s="456" t="str">
        <f>RIGHT('1500'!$AT$2,2)</f>
        <v>19</v>
      </c>
      <c r="F78" s="458" t="str">
        <f>'1506'!B35</f>
        <v>06E</v>
      </c>
      <c r="G78" s="498" t="str">
        <f>IF( '1506'!C38 = 0, "", '1506'!C38)</f>
        <v/>
      </c>
      <c r="H78" s="491" t="s">
        <v>1202</v>
      </c>
      <c r="I78" s="491" t="s">
        <v>2235</v>
      </c>
      <c r="J78" s="491" t="s">
        <v>1202</v>
      </c>
      <c r="K78" s="491"/>
      <c r="L78" s="498" t="str">
        <f>IF( '1506'!D38 = 0, "", '1506'!D38)</f>
        <v/>
      </c>
      <c r="M78" s="491" t="s">
        <v>1206</v>
      </c>
      <c r="N78" s="491" t="s">
        <v>2240</v>
      </c>
      <c r="O78" s="512" t="s">
        <v>2835</v>
      </c>
      <c r="P78" s="498" t="str">
        <f>IF( '1506'!E38 = 0, "", '1506'!E38)</f>
        <v/>
      </c>
      <c r="Q78" s="491" t="s">
        <v>1210</v>
      </c>
      <c r="R78" s="499" t="s">
        <v>2235</v>
      </c>
      <c r="S78" s="491" t="s">
        <v>1210</v>
      </c>
      <c r="T78" s="501"/>
      <c r="U78" s="491"/>
      <c r="V78" s="491"/>
      <c r="W78" s="491"/>
      <c r="Y78" s="491"/>
      <c r="Z78" s="491"/>
      <c r="AA78" s="491"/>
      <c r="AC78" s="491"/>
      <c r="AD78" s="491"/>
      <c r="AE78" s="491"/>
      <c r="AG78" s="491"/>
      <c r="AH78" s="491"/>
      <c r="AI78" s="491"/>
      <c r="AK78" s="491"/>
      <c r="AL78" s="491"/>
      <c r="AM78" s="491"/>
      <c r="AN78" s="489">
        <f t="shared" si="3"/>
        <v>0</v>
      </c>
      <c r="AP78" s="491"/>
      <c r="AQ78" s="491"/>
      <c r="AR78" s="491"/>
    </row>
    <row r="79" spans="1:81" s="458" customFormat="1" x14ac:dyDescent="0.2">
      <c r="A79" s="458">
        <v>21</v>
      </c>
      <c r="B79" s="487">
        <f t="shared" si="4"/>
        <v>0</v>
      </c>
      <c r="C79" s="488">
        <f t="shared" si="5"/>
        <v>0</v>
      </c>
      <c r="D79" s="457">
        <v>1508</v>
      </c>
      <c r="E79" s="456" t="str">
        <f>RIGHT('1500'!$AT$2,2)</f>
        <v>19</v>
      </c>
      <c r="F79" s="458" t="str">
        <f>'1508'!F38</f>
        <v>08A</v>
      </c>
      <c r="G79" s="490" t="str">
        <f>IF( '1508'!G38 = 0, "", '1508'!G38)</f>
        <v/>
      </c>
      <c r="H79" s="491" t="s">
        <v>1736</v>
      </c>
      <c r="I79" s="491" t="s">
        <v>2235</v>
      </c>
      <c r="J79" s="491" t="s">
        <v>1736</v>
      </c>
      <c r="K79" s="491"/>
      <c r="L79" s="490" t="str">
        <f>IF( '1508'!H38 = 0, "", '1508'!H38)</f>
        <v/>
      </c>
      <c r="M79" s="491" t="s">
        <v>1740</v>
      </c>
      <c r="N79" s="491" t="s">
        <v>2235</v>
      </c>
      <c r="O79" s="491" t="s">
        <v>1740</v>
      </c>
      <c r="P79" s="490" t="str">
        <f>IF( '1508'!I38 = 0, "", '1508'!I38)</f>
        <v/>
      </c>
      <c r="Q79" s="491" t="s">
        <v>1738</v>
      </c>
      <c r="R79" s="499" t="s">
        <v>2235</v>
      </c>
      <c r="S79" s="491" t="s">
        <v>1738</v>
      </c>
      <c r="T79" s="490" t="str">
        <f>IF( '1508'!J38 = 0, "", '1508'!J38)</f>
        <v/>
      </c>
      <c r="U79" s="491" t="s">
        <v>1739</v>
      </c>
      <c r="V79" s="499" t="s">
        <v>2235</v>
      </c>
      <c r="W79" s="491" t="s">
        <v>1739</v>
      </c>
      <c r="X79" s="490" t="str">
        <f>IF( '1508'!K38 = 0, "", '1508'!K38)</f>
        <v/>
      </c>
      <c r="Y79" s="491" t="s">
        <v>1741</v>
      </c>
      <c r="Z79" s="499" t="s">
        <v>2235</v>
      </c>
      <c r="AA79" s="491" t="s">
        <v>1741</v>
      </c>
      <c r="AC79" s="491"/>
      <c r="AD79" s="491"/>
      <c r="AE79" s="491"/>
      <c r="AG79" s="491"/>
      <c r="AH79" s="491"/>
      <c r="AI79" s="491"/>
      <c r="AK79" s="491"/>
      <c r="AL79" s="491"/>
      <c r="AM79" s="491"/>
      <c r="AN79" s="489">
        <f t="shared" si="3"/>
        <v>0</v>
      </c>
      <c r="AP79" s="491"/>
      <c r="AQ79" s="491"/>
      <c r="AR79" s="491"/>
    </row>
    <row r="80" spans="1:81" s="458" customFormat="1" x14ac:dyDescent="0.2">
      <c r="A80" s="458">
        <v>21</v>
      </c>
      <c r="B80" s="487">
        <f t="shared" si="4"/>
        <v>0</v>
      </c>
      <c r="C80" s="488">
        <f t="shared" si="5"/>
        <v>0</v>
      </c>
      <c r="D80" s="457">
        <v>1508</v>
      </c>
      <c r="E80" s="456" t="str">
        <f>RIGHT('1500'!$AT$2,2)</f>
        <v>19</v>
      </c>
      <c r="F80" s="458" t="str">
        <f>'1508'!F40</f>
        <v>08B</v>
      </c>
      <c r="G80" s="490" t="str">
        <f>IF( '1508'!G40 = 0, "", '1508'!G40)</f>
        <v/>
      </c>
      <c r="H80" s="491" t="s">
        <v>1737</v>
      </c>
      <c r="I80" s="491" t="s">
        <v>2235</v>
      </c>
      <c r="J80" s="491" t="s">
        <v>1737</v>
      </c>
      <c r="K80" s="491"/>
      <c r="L80" s="490" t="str">
        <f>IF( '1508'!H40 = 0, "", '1508'!H40)</f>
        <v/>
      </c>
      <c r="M80" s="491" t="s">
        <v>1742</v>
      </c>
      <c r="N80" s="491" t="s">
        <v>2235</v>
      </c>
      <c r="O80" s="491" t="s">
        <v>1742</v>
      </c>
      <c r="P80" s="490" t="str">
        <f>IF( '1508'!I40 = 0, "", '1508'!I40)</f>
        <v/>
      </c>
      <c r="Q80" s="491" t="s">
        <v>1743</v>
      </c>
      <c r="R80" s="499" t="s">
        <v>2235</v>
      </c>
      <c r="S80" s="491" t="s">
        <v>1743</v>
      </c>
      <c r="T80" s="490" t="str">
        <f>IF( '1508'!J40 = 0, "", '1508'!J40)</f>
        <v/>
      </c>
      <c r="U80" s="491" t="s">
        <v>1744</v>
      </c>
      <c r="V80" s="499" t="s">
        <v>2235</v>
      </c>
      <c r="W80" s="491" t="s">
        <v>1744</v>
      </c>
      <c r="X80" s="490" t="str">
        <f>IF( '1508'!K40 = 0, "", '1508'!K40)</f>
        <v/>
      </c>
      <c r="Y80" s="491" t="s">
        <v>1745</v>
      </c>
      <c r="Z80" s="499" t="s">
        <v>2235</v>
      </c>
      <c r="AA80" s="491" t="s">
        <v>1745</v>
      </c>
      <c r="AC80" s="491"/>
      <c r="AD80" s="491"/>
      <c r="AE80" s="491"/>
      <c r="AG80" s="491"/>
      <c r="AH80" s="491"/>
      <c r="AI80" s="491"/>
      <c r="AK80" s="491"/>
      <c r="AL80" s="491"/>
      <c r="AM80" s="491"/>
      <c r="AN80" s="489">
        <f t="shared" si="3"/>
        <v>0</v>
      </c>
      <c r="AP80" s="491"/>
      <c r="AQ80" s="491"/>
      <c r="AR80" s="491"/>
    </row>
    <row r="81" spans="1:44" s="458" customFormat="1" x14ac:dyDescent="0.2">
      <c r="A81" s="458">
        <v>21</v>
      </c>
      <c r="B81" s="487">
        <f t="shared" si="4"/>
        <v>0</v>
      </c>
      <c r="C81" s="488">
        <f t="shared" si="5"/>
        <v>0</v>
      </c>
      <c r="D81" s="457">
        <v>1510</v>
      </c>
      <c r="E81" s="456" t="str">
        <f>RIGHT('1500'!$AT$2,2)</f>
        <v>19</v>
      </c>
      <c r="F81" s="458" t="s">
        <v>745</v>
      </c>
      <c r="G81" s="498" t="str">
        <f>IF( '1510'!A13 = 0, "", '1510'!A13)</f>
        <v/>
      </c>
      <c r="H81" s="486"/>
      <c r="I81" s="486"/>
      <c r="J81" s="486"/>
      <c r="K81" s="486"/>
      <c r="L81" s="498" t="str">
        <f>IF( '1510'!B13 = 0, "", '1510'!B13)</f>
        <v/>
      </c>
      <c r="M81" s="486" t="s">
        <v>1213</v>
      </c>
      <c r="N81" s="486" t="s">
        <v>2241</v>
      </c>
      <c r="O81" s="508" t="s">
        <v>2252</v>
      </c>
      <c r="P81" s="498" t="str">
        <f>IF( '1510'!D13 = 0, "", '1510'!D13)</f>
        <v/>
      </c>
      <c r="Q81" s="486" t="s">
        <v>1243</v>
      </c>
      <c r="R81" s="486" t="s">
        <v>2241</v>
      </c>
      <c r="S81" s="508" t="s">
        <v>2261</v>
      </c>
      <c r="T81" s="500" t="str">
        <f>IF( '1510'!F13 = 0, "", '1510'!F13)</f>
        <v/>
      </c>
      <c r="U81" s="486"/>
      <c r="V81" s="486"/>
      <c r="W81" s="486"/>
      <c r="X81" s="500" t="str">
        <f>IF( '1510'!H13 = 0, "", '1510'!H13)</f>
        <v/>
      </c>
      <c r="Y81" s="486"/>
      <c r="Z81" s="486"/>
      <c r="AA81" s="486"/>
      <c r="AB81" s="498" t="str">
        <f>IF( '1510'!I13 = 0, "", '1510'!I13)</f>
        <v/>
      </c>
      <c r="AC81" s="486" t="s">
        <v>1273</v>
      </c>
      <c r="AD81" s="486" t="s">
        <v>2241</v>
      </c>
      <c r="AE81" s="508" t="s">
        <v>2313</v>
      </c>
      <c r="AF81" s="490" t="str">
        <f>IF( '1510'!K13 = 0, "", IF('1510'!K13=1,"TNE",IF('1510'!K13=2,"DTN",IF('1510'!K13=3,"KGM",IF('1510'!K13=4,"NBM","")))))</f>
        <v/>
      </c>
      <c r="AG81" s="486" t="s">
        <v>2129</v>
      </c>
      <c r="AH81" s="486" t="s">
        <v>2241</v>
      </c>
      <c r="AI81" s="508" t="s">
        <v>2335</v>
      </c>
      <c r="AJ81" s="498" t="str">
        <f>IF( '1510'!O13 = 0, "", '1510'!O13)</f>
        <v/>
      </c>
      <c r="AK81" s="486" t="s">
        <v>1296</v>
      </c>
      <c r="AL81" s="486" t="s">
        <v>2241</v>
      </c>
      <c r="AM81" s="508" t="s">
        <v>2358</v>
      </c>
      <c r="AN81" s="489">
        <f t="shared" si="3"/>
        <v>0</v>
      </c>
      <c r="AO81" s="502" t="str">
        <f>IF( '1510'!C13 = 0, "", '1510'!C13)</f>
        <v/>
      </c>
      <c r="AP81" s="486" t="s">
        <v>2161</v>
      </c>
      <c r="AQ81" s="486" t="s">
        <v>2241</v>
      </c>
      <c r="AR81" s="508" t="s">
        <v>2381</v>
      </c>
    </row>
    <row r="82" spans="1:44" s="458" customFormat="1" x14ac:dyDescent="0.2">
      <c r="A82" s="458">
        <v>21</v>
      </c>
      <c r="B82" s="487">
        <f t="shared" si="4"/>
        <v>0</v>
      </c>
      <c r="C82" s="488">
        <f t="shared" si="5"/>
        <v>0</v>
      </c>
      <c r="D82" s="457">
        <v>1510</v>
      </c>
      <c r="E82" s="456" t="str">
        <f>RIGHT('1500'!$AT$2,2)</f>
        <v>19</v>
      </c>
      <c r="F82" s="458" t="s">
        <v>745</v>
      </c>
      <c r="G82" s="498" t="str">
        <f>IF( '1510'!A14 = 0, "", '1510'!A14)</f>
        <v/>
      </c>
      <c r="H82" s="486"/>
      <c r="I82" s="486"/>
      <c r="J82" s="486"/>
      <c r="K82" s="486"/>
      <c r="L82" s="498" t="str">
        <f>IF( '1510'!B14 = 0, "", '1510'!B14)</f>
        <v/>
      </c>
      <c r="M82" s="486" t="s">
        <v>1214</v>
      </c>
      <c r="N82" s="486" t="s">
        <v>2241</v>
      </c>
      <c r="O82" s="508" t="s">
        <v>2253</v>
      </c>
      <c r="P82" s="498" t="str">
        <f>IF( '1510'!D14 = 0, "", '1510'!D14)</f>
        <v/>
      </c>
      <c r="Q82" s="486" t="s">
        <v>1244</v>
      </c>
      <c r="R82" s="486" t="s">
        <v>2241</v>
      </c>
      <c r="S82" s="508" t="s">
        <v>2262</v>
      </c>
      <c r="T82" s="500" t="str">
        <f>IF( '1510'!F14 = 0, "", '1510'!F14)</f>
        <v/>
      </c>
      <c r="U82" s="486"/>
      <c r="V82" s="486"/>
      <c r="W82" s="486"/>
      <c r="X82" s="500" t="str">
        <f>IF( '1510'!H14 = 0, "", '1510'!H14)</f>
        <v/>
      </c>
      <c r="Y82" s="486"/>
      <c r="Z82" s="486"/>
      <c r="AA82" s="486"/>
      <c r="AB82" s="498" t="str">
        <f>IF( '1510'!I14 = 0, "", '1510'!I14)</f>
        <v/>
      </c>
      <c r="AC82" s="486" t="s">
        <v>1274</v>
      </c>
      <c r="AD82" s="486" t="s">
        <v>2241</v>
      </c>
      <c r="AE82" s="508" t="s">
        <v>2314</v>
      </c>
      <c r="AF82" s="490" t="str">
        <f>IF( '1510'!K14 = 0, "", IF('1510'!K14=1,"TNE",IF('1510'!K14=2,"DTN",IF('1510'!K14=3,"KGM",IF('1510'!K14=4,"NBM","")))))</f>
        <v/>
      </c>
      <c r="AG82" s="486" t="s">
        <v>2130</v>
      </c>
      <c r="AH82" s="486" t="s">
        <v>2241</v>
      </c>
      <c r="AI82" s="508" t="s">
        <v>2336</v>
      </c>
      <c r="AJ82" s="498" t="str">
        <f>IF( '1510'!O14 = 0, "", '1510'!O14)</f>
        <v/>
      </c>
      <c r="AK82" s="486" t="s">
        <v>1297</v>
      </c>
      <c r="AL82" s="486" t="s">
        <v>2241</v>
      </c>
      <c r="AM82" s="508" t="s">
        <v>2359</v>
      </c>
      <c r="AN82" s="489">
        <f t="shared" ref="AN82:AN122" si="6">SUM(G82:AJ82)</f>
        <v>0</v>
      </c>
      <c r="AO82" s="502" t="str">
        <f>IF( '1510'!C14 = 0, "", '1510'!C14)</f>
        <v/>
      </c>
      <c r="AP82" s="486" t="s">
        <v>2162</v>
      </c>
      <c r="AQ82" s="486" t="s">
        <v>2241</v>
      </c>
      <c r="AR82" s="508" t="s">
        <v>2382</v>
      </c>
    </row>
    <row r="83" spans="1:44" s="458" customFormat="1" x14ac:dyDescent="0.2">
      <c r="A83" s="458">
        <v>21</v>
      </c>
      <c r="B83" s="487">
        <f t="shared" si="4"/>
        <v>0</v>
      </c>
      <c r="C83" s="488">
        <f t="shared" si="5"/>
        <v>0</v>
      </c>
      <c r="D83" s="457">
        <v>1510</v>
      </c>
      <c r="E83" s="456" t="str">
        <f>RIGHT('1500'!$AT$2,2)</f>
        <v>19</v>
      </c>
      <c r="F83" s="458" t="s">
        <v>745</v>
      </c>
      <c r="G83" s="498" t="str">
        <f>IF( '1510'!A15 = 0, "", '1510'!A15)</f>
        <v/>
      </c>
      <c r="H83" s="486"/>
      <c r="I83" s="486"/>
      <c r="J83" s="486"/>
      <c r="K83" s="486"/>
      <c r="L83" s="498" t="str">
        <f>IF( '1510'!B15 = 0, "", '1510'!B15)</f>
        <v/>
      </c>
      <c r="M83" s="486" t="s">
        <v>1215</v>
      </c>
      <c r="N83" s="486" t="s">
        <v>2241</v>
      </c>
      <c r="O83" s="508" t="s">
        <v>2254</v>
      </c>
      <c r="P83" s="498" t="str">
        <f>IF( '1510'!D15 = 0, "", '1510'!D15)</f>
        <v/>
      </c>
      <c r="Q83" s="486" t="s">
        <v>1245</v>
      </c>
      <c r="R83" s="486" t="s">
        <v>2241</v>
      </c>
      <c r="S83" s="508" t="s">
        <v>2263</v>
      </c>
      <c r="T83" s="500" t="str">
        <f>IF( '1510'!F15 = 0, "", '1510'!F15)</f>
        <v/>
      </c>
      <c r="U83" s="486"/>
      <c r="V83" s="486"/>
      <c r="W83" s="486"/>
      <c r="X83" s="500" t="str">
        <f>IF( '1510'!H15 = 0, "", '1510'!H15)</f>
        <v/>
      </c>
      <c r="Y83" s="486"/>
      <c r="Z83" s="486"/>
      <c r="AA83" s="486"/>
      <c r="AB83" s="498" t="str">
        <f>IF( '1510'!I15 = 0, "", '1510'!I15)</f>
        <v/>
      </c>
      <c r="AC83" s="486" t="s">
        <v>1275</v>
      </c>
      <c r="AD83" s="486" t="s">
        <v>2241</v>
      </c>
      <c r="AE83" s="508" t="s">
        <v>2315</v>
      </c>
      <c r="AF83" s="490" t="str">
        <f>IF( '1510'!K15 = 0, "", IF('1510'!K15=1,"TNE",IF('1510'!K15=2,"DTN",IF('1510'!K15=3,"KGM",IF('1510'!K15=4,"NBM","")))))</f>
        <v/>
      </c>
      <c r="AG83" s="486" t="s">
        <v>2131</v>
      </c>
      <c r="AH83" s="486" t="s">
        <v>2241</v>
      </c>
      <c r="AI83" s="508" t="s">
        <v>2337</v>
      </c>
      <c r="AJ83" s="498" t="str">
        <f>IF( '1510'!O15 = 0, "", '1510'!O15)</f>
        <v/>
      </c>
      <c r="AK83" s="486" t="s">
        <v>1298</v>
      </c>
      <c r="AL83" s="486" t="s">
        <v>2241</v>
      </c>
      <c r="AM83" s="508" t="s">
        <v>2360</v>
      </c>
      <c r="AN83" s="489">
        <f t="shared" si="6"/>
        <v>0</v>
      </c>
      <c r="AO83" s="502" t="str">
        <f>IF( '1510'!C15 = 0, "", '1510'!C15)</f>
        <v/>
      </c>
      <c r="AP83" s="486" t="s">
        <v>2163</v>
      </c>
      <c r="AQ83" s="486" t="s">
        <v>2241</v>
      </c>
      <c r="AR83" s="508" t="s">
        <v>2383</v>
      </c>
    </row>
    <row r="84" spans="1:44" s="458" customFormat="1" x14ac:dyDescent="0.2">
      <c r="A84" s="458">
        <v>21</v>
      </c>
      <c r="B84" s="487">
        <f t="shared" si="4"/>
        <v>0</v>
      </c>
      <c r="C84" s="488">
        <f t="shared" si="5"/>
        <v>0</v>
      </c>
      <c r="D84" s="457">
        <v>1510</v>
      </c>
      <c r="E84" s="456" t="str">
        <f>RIGHT('1500'!$AT$2,2)</f>
        <v>19</v>
      </c>
      <c r="F84" s="458" t="s">
        <v>745</v>
      </c>
      <c r="G84" s="498" t="str">
        <f>IF( '1510'!A16 = 0, "", '1510'!A16)</f>
        <v/>
      </c>
      <c r="H84" s="486"/>
      <c r="I84" s="486"/>
      <c r="J84" s="486"/>
      <c r="K84" s="486"/>
      <c r="L84" s="498" t="str">
        <f>IF( '1510'!B16 = 0, "", '1510'!B16)</f>
        <v/>
      </c>
      <c r="M84" s="486" t="s">
        <v>1216</v>
      </c>
      <c r="N84" s="486" t="s">
        <v>2241</v>
      </c>
      <c r="O84" s="508" t="s">
        <v>2255</v>
      </c>
      <c r="P84" s="498" t="str">
        <f>IF( '1510'!D16 = 0, "", '1510'!D16)</f>
        <v/>
      </c>
      <c r="Q84" s="486" t="s">
        <v>1246</v>
      </c>
      <c r="R84" s="486" t="s">
        <v>2241</v>
      </c>
      <c r="S84" s="508" t="s">
        <v>2264</v>
      </c>
      <c r="T84" s="500" t="str">
        <f>IF( '1510'!F16 = 0, "", '1510'!F16)</f>
        <v/>
      </c>
      <c r="U84" s="486"/>
      <c r="V84" s="486"/>
      <c r="W84" s="486"/>
      <c r="X84" s="500" t="str">
        <f>IF( '1510'!H16 = 0, "", '1510'!H16)</f>
        <v/>
      </c>
      <c r="Y84" s="486"/>
      <c r="Z84" s="486"/>
      <c r="AA84" s="486"/>
      <c r="AB84" s="498" t="str">
        <f>IF( '1510'!I16 = 0, "", '1510'!I16)</f>
        <v/>
      </c>
      <c r="AC84" s="486" t="s">
        <v>1276</v>
      </c>
      <c r="AD84" s="486" t="s">
        <v>2241</v>
      </c>
      <c r="AE84" s="508" t="s">
        <v>2316</v>
      </c>
      <c r="AF84" s="490" t="str">
        <f>IF( '1510'!K16 = 0, "", IF('1510'!K16=1,"TNE",IF('1510'!K16=2,"DTN",IF('1510'!K16=3,"KGM",IF('1510'!K16=4,"NBM","")))))</f>
        <v/>
      </c>
      <c r="AG84" s="486" t="s">
        <v>2132</v>
      </c>
      <c r="AH84" s="486" t="s">
        <v>2241</v>
      </c>
      <c r="AI84" s="508" t="s">
        <v>2338</v>
      </c>
      <c r="AJ84" s="498" t="str">
        <f>IF( '1510'!O16 = 0, "", '1510'!O16)</f>
        <v/>
      </c>
      <c r="AK84" s="486" t="s">
        <v>1299</v>
      </c>
      <c r="AL84" s="486" t="s">
        <v>2241</v>
      </c>
      <c r="AM84" s="508" t="s">
        <v>2361</v>
      </c>
      <c r="AN84" s="489">
        <f t="shared" si="6"/>
        <v>0</v>
      </c>
      <c r="AO84" s="502" t="str">
        <f>IF( '1510'!C16 = 0, "", '1510'!C16)</f>
        <v/>
      </c>
      <c r="AP84" s="486" t="s">
        <v>2164</v>
      </c>
      <c r="AQ84" s="486" t="s">
        <v>2241</v>
      </c>
      <c r="AR84" s="508" t="s">
        <v>2384</v>
      </c>
    </row>
    <row r="85" spans="1:44" s="458" customFormat="1" x14ac:dyDescent="0.2">
      <c r="A85" s="458">
        <v>21</v>
      </c>
      <c r="B85" s="487">
        <f t="shared" si="4"/>
        <v>0</v>
      </c>
      <c r="C85" s="488">
        <f t="shared" si="5"/>
        <v>0</v>
      </c>
      <c r="D85" s="457">
        <v>1510</v>
      </c>
      <c r="E85" s="456" t="str">
        <f>RIGHT('1500'!$AT$2,2)</f>
        <v>19</v>
      </c>
      <c r="F85" s="458" t="s">
        <v>745</v>
      </c>
      <c r="G85" s="498" t="str">
        <f>IF( '1510'!A17 = 0, "", '1510'!A17)</f>
        <v/>
      </c>
      <c r="H85" s="486"/>
      <c r="I85" s="486"/>
      <c r="J85" s="486"/>
      <c r="K85" s="486"/>
      <c r="L85" s="498" t="str">
        <f>IF( '1510'!B17 = 0, "", '1510'!B17)</f>
        <v/>
      </c>
      <c r="M85" s="486" t="s">
        <v>1217</v>
      </c>
      <c r="N85" s="486" t="s">
        <v>2241</v>
      </c>
      <c r="O85" s="508" t="s">
        <v>2256</v>
      </c>
      <c r="P85" s="498" t="str">
        <f>IF( '1510'!D17 = 0, "", '1510'!D17)</f>
        <v/>
      </c>
      <c r="Q85" s="486" t="s">
        <v>1247</v>
      </c>
      <c r="R85" s="486" t="s">
        <v>2241</v>
      </c>
      <c r="S85" s="508" t="s">
        <v>2265</v>
      </c>
      <c r="T85" s="500" t="str">
        <f>IF( '1510'!F17 = 0, "", '1510'!F17)</f>
        <v/>
      </c>
      <c r="U85" s="486"/>
      <c r="V85" s="486"/>
      <c r="W85" s="486"/>
      <c r="X85" s="500" t="str">
        <f>IF( '1510'!H17 = 0, "", '1510'!H17)</f>
        <v/>
      </c>
      <c r="Y85" s="486"/>
      <c r="Z85" s="486"/>
      <c r="AA85" s="486"/>
      <c r="AB85" s="498" t="str">
        <f>IF( '1510'!I17 = 0, "", '1510'!I17)</f>
        <v/>
      </c>
      <c r="AC85" s="486" t="s">
        <v>1277</v>
      </c>
      <c r="AD85" s="486" t="s">
        <v>2241</v>
      </c>
      <c r="AE85" s="508" t="s">
        <v>2317</v>
      </c>
      <c r="AF85" s="490" t="str">
        <f>IF( '1510'!K17 = 0, "", IF('1510'!K17=1,"TNE",IF('1510'!K17=2,"DTN",IF('1510'!K17=3,"KGM",IF('1510'!K17=4,"NBM","")))))</f>
        <v/>
      </c>
      <c r="AG85" s="486" t="s">
        <v>2133</v>
      </c>
      <c r="AH85" s="486" t="s">
        <v>2241</v>
      </c>
      <c r="AI85" s="508" t="s">
        <v>2339</v>
      </c>
      <c r="AJ85" s="498" t="str">
        <f>IF( '1510'!O17 = 0, "", '1510'!O17)</f>
        <v/>
      </c>
      <c r="AK85" s="486" t="s">
        <v>1300</v>
      </c>
      <c r="AL85" s="486" t="s">
        <v>2241</v>
      </c>
      <c r="AM85" s="508" t="s">
        <v>2362</v>
      </c>
      <c r="AN85" s="489">
        <f t="shared" si="6"/>
        <v>0</v>
      </c>
      <c r="AO85" s="502" t="str">
        <f>IF( '1510'!C17 = 0, "", '1510'!C17)</f>
        <v/>
      </c>
      <c r="AP85" s="486" t="s">
        <v>2165</v>
      </c>
      <c r="AQ85" s="486" t="s">
        <v>2241</v>
      </c>
      <c r="AR85" s="508" t="s">
        <v>2385</v>
      </c>
    </row>
    <row r="86" spans="1:44" s="458" customFormat="1" x14ac:dyDescent="0.2">
      <c r="A86" s="458">
        <v>21</v>
      </c>
      <c r="B86" s="487">
        <f t="shared" si="4"/>
        <v>0</v>
      </c>
      <c r="C86" s="488">
        <f t="shared" si="5"/>
        <v>0</v>
      </c>
      <c r="D86" s="457">
        <v>1510</v>
      </c>
      <c r="E86" s="456" t="str">
        <f>RIGHT('1500'!$AT$2,2)</f>
        <v>19</v>
      </c>
      <c r="F86" s="458" t="s">
        <v>745</v>
      </c>
      <c r="G86" s="498" t="str">
        <f>IF( '1510'!A18 = 0, "", '1510'!A18)</f>
        <v/>
      </c>
      <c r="H86" s="486"/>
      <c r="I86" s="486"/>
      <c r="J86" s="486"/>
      <c r="K86" s="486"/>
      <c r="L86" s="498" t="str">
        <f>IF( '1510'!B18 = 0, "", '1510'!B18)</f>
        <v/>
      </c>
      <c r="M86" s="486" t="s">
        <v>1218</v>
      </c>
      <c r="N86" s="486" t="s">
        <v>2241</v>
      </c>
      <c r="O86" s="508" t="s">
        <v>2257</v>
      </c>
      <c r="P86" s="498" t="str">
        <f>IF( '1510'!D18 = 0, "", '1510'!D18)</f>
        <v/>
      </c>
      <c r="Q86" s="486" t="s">
        <v>1248</v>
      </c>
      <c r="R86" s="486" t="s">
        <v>2241</v>
      </c>
      <c r="S86" s="508" t="s">
        <v>2266</v>
      </c>
      <c r="T86" s="500" t="str">
        <f>IF( '1510'!F18 = 0, "", '1510'!F18)</f>
        <v/>
      </c>
      <c r="U86" s="486"/>
      <c r="V86" s="486"/>
      <c r="W86" s="486"/>
      <c r="X86" s="500" t="str">
        <f>IF( '1510'!H18 = 0, "", '1510'!H18)</f>
        <v/>
      </c>
      <c r="Y86" s="486"/>
      <c r="Z86" s="486"/>
      <c r="AA86" s="486"/>
      <c r="AB86" s="498" t="str">
        <f>IF( '1510'!I18 = 0, "", '1510'!I18)</f>
        <v/>
      </c>
      <c r="AC86" s="486" t="s">
        <v>1278</v>
      </c>
      <c r="AD86" s="486" t="s">
        <v>2241</v>
      </c>
      <c r="AE86" s="508" t="s">
        <v>2318</v>
      </c>
      <c r="AF86" s="490" t="str">
        <f>IF( '1510'!K18 = 0, "", IF('1510'!K18=1,"TNE",IF('1510'!K18=2,"DTN",IF('1510'!K18=3,"KGM",IF('1510'!K18=4,"NBM","")))))</f>
        <v/>
      </c>
      <c r="AG86" s="486" t="s">
        <v>2134</v>
      </c>
      <c r="AH86" s="486" t="s">
        <v>2241</v>
      </c>
      <c r="AI86" s="508" t="s">
        <v>2340</v>
      </c>
      <c r="AJ86" s="498" t="str">
        <f>IF( '1510'!O18 = 0, "", '1510'!O18)</f>
        <v/>
      </c>
      <c r="AK86" s="486" t="s">
        <v>1301</v>
      </c>
      <c r="AL86" s="486" t="s">
        <v>2241</v>
      </c>
      <c r="AM86" s="508" t="s">
        <v>2363</v>
      </c>
      <c r="AN86" s="489">
        <f t="shared" si="6"/>
        <v>0</v>
      </c>
      <c r="AO86" s="502" t="str">
        <f>IF( '1510'!C18 = 0, "", '1510'!C18)</f>
        <v/>
      </c>
      <c r="AP86" s="486" t="s">
        <v>2166</v>
      </c>
      <c r="AQ86" s="486" t="s">
        <v>2241</v>
      </c>
      <c r="AR86" s="508" t="s">
        <v>2386</v>
      </c>
    </row>
    <row r="87" spans="1:44" s="458" customFormat="1" x14ac:dyDescent="0.2">
      <c r="A87" s="458">
        <v>21</v>
      </c>
      <c r="B87" s="487">
        <f t="shared" si="4"/>
        <v>0</v>
      </c>
      <c r="C87" s="488">
        <f t="shared" si="5"/>
        <v>0</v>
      </c>
      <c r="D87" s="457">
        <v>1510</v>
      </c>
      <c r="E87" s="456" t="str">
        <f>RIGHT('1500'!$AT$2,2)</f>
        <v>19</v>
      </c>
      <c r="F87" s="458" t="s">
        <v>745</v>
      </c>
      <c r="G87" s="498" t="str">
        <f>IF( '1510'!A19 = 0, "", '1510'!A19)</f>
        <v/>
      </c>
      <c r="H87" s="486"/>
      <c r="I87" s="486"/>
      <c r="J87" s="486"/>
      <c r="K87" s="486"/>
      <c r="L87" s="498" t="str">
        <f>IF( '1510'!B19 = 0, "", '1510'!B19)</f>
        <v/>
      </c>
      <c r="M87" s="486" t="s">
        <v>1219</v>
      </c>
      <c r="N87" s="486" t="s">
        <v>2241</v>
      </c>
      <c r="O87" s="508" t="s">
        <v>2258</v>
      </c>
      <c r="P87" s="498" t="str">
        <f>IF( '1510'!D19 = 0, "", '1510'!D19)</f>
        <v/>
      </c>
      <c r="Q87" s="486" t="s">
        <v>1249</v>
      </c>
      <c r="R87" s="486" t="s">
        <v>2241</v>
      </c>
      <c r="S87" s="508" t="s">
        <v>2267</v>
      </c>
      <c r="T87" s="500" t="str">
        <f>IF( '1510'!F19 = 0, "", '1510'!F19)</f>
        <v/>
      </c>
      <c r="U87" s="486"/>
      <c r="V87" s="486"/>
      <c r="W87" s="486"/>
      <c r="X87" s="500" t="str">
        <f>IF( '1510'!H19 = 0, "", '1510'!H19)</f>
        <v/>
      </c>
      <c r="Y87" s="486"/>
      <c r="Z87" s="486"/>
      <c r="AA87" s="486"/>
      <c r="AB87" s="498" t="str">
        <f>IF( '1510'!I19 = 0, "", '1510'!I19)</f>
        <v/>
      </c>
      <c r="AC87" s="486" t="s">
        <v>1279</v>
      </c>
      <c r="AD87" s="486" t="s">
        <v>2241</v>
      </c>
      <c r="AE87" s="508" t="s">
        <v>2319</v>
      </c>
      <c r="AF87" s="490" t="str">
        <f>IF( '1510'!K19 = 0, "", IF('1510'!K19=1,"TNE",IF('1510'!K19=2,"DTN",IF('1510'!K19=3,"KGM",IF('1510'!K19=4,"NBM","")))))</f>
        <v/>
      </c>
      <c r="AG87" s="486" t="s">
        <v>2135</v>
      </c>
      <c r="AH87" s="486" t="s">
        <v>2241</v>
      </c>
      <c r="AI87" s="508" t="s">
        <v>2341</v>
      </c>
      <c r="AJ87" s="498" t="str">
        <f>IF( '1510'!O19 = 0, "", '1510'!O19)</f>
        <v/>
      </c>
      <c r="AK87" s="486" t="s">
        <v>1302</v>
      </c>
      <c r="AL87" s="486" t="s">
        <v>2241</v>
      </c>
      <c r="AM87" s="508" t="s">
        <v>2364</v>
      </c>
      <c r="AN87" s="489">
        <f t="shared" si="6"/>
        <v>0</v>
      </c>
      <c r="AO87" s="502" t="str">
        <f>IF( '1510'!C19 = 0, "", '1510'!C19)</f>
        <v/>
      </c>
      <c r="AP87" s="486" t="s">
        <v>2167</v>
      </c>
      <c r="AQ87" s="486" t="s">
        <v>2241</v>
      </c>
      <c r="AR87" s="508" t="s">
        <v>2387</v>
      </c>
    </row>
    <row r="88" spans="1:44" s="458" customFormat="1" x14ac:dyDescent="0.2">
      <c r="A88" s="458">
        <v>21</v>
      </c>
      <c r="B88" s="487">
        <f t="shared" si="4"/>
        <v>0</v>
      </c>
      <c r="C88" s="488">
        <f t="shared" si="5"/>
        <v>0</v>
      </c>
      <c r="D88" s="457">
        <v>1510</v>
      </c>
      <c r="E88" s="456" t="str">
        <f>RIGHT('1500'!$AT$2,2)</f>
        <v>19</v>
      </c>
      <c r="F88" s="458" t="s">
        <v>745</v>
      </c>
      <c r="G88" s="498" t="str">
        <f>IF( '1510'!A20 = 0, "", '1510'!A20)</f>
        <v/>
      </c>
      <c r="H88" s="486"/>
      <c r="I88" s="486"/>
      <c r="J88" s="486"/>
      <c r="K88" s="486"/>
      <c r="L88" s="498" t="str">
        <f>IF( '1510'!B20 = 0, "", '1510'!B20)</f>
        <v/>
      </c>
      <c r="M88" s="486" t="s">
        <v>1220</v>
      </c>
      <c r="N88" s="486" t="s">
        <v>2241</v>
      </c>
      <c r="O88" s="508" t="s">
        <v>2259</v>
      </c>
      <c r="P88" s="498" t="str">
        <f>IF( '1510'!D20 = 0, "", '1510'!D20)</f>
        <v/>
      </c>
      <c r="Q88" s="486" t="s">
        <v>1250</v>
      </c>
      <c r="R88" s="486" t="s">
        <v>2241</v>
      </c>
      <c r="S88" s="508" t="s">
        <v>2268</v>
      </c>
      <c r="T88" s="500" t="str">
        <f>IF( '1510'!F20 = 0, "", '1510'!F20)</f>
        <v/>
      </c>
      <c r="U88" s="486"/>
      <c r="V88" s="486"/>
      <c r="W88" s="486"/>
      <c r="X88" s="500" t="str">
        <f>IF( '1510'!H20 = 0, "", '1510'!H20)</f>
        <v/>
      </c>
      <c r="Y88" s="486"/>
      <c r="Z88" s="486"/>
      <c r="AA88" s="486"/>
      <c r="AB88" s="498" t="str">
        <f>IF( '1510'!I20 = 0, "", '1510'!I20)</f>
        <v/>
      </c>
      <c r="AC88" s="486" t="s">
        <v>1280</v>
      </c>
      <c r="AD88" s="486" t="s">
        <v>2241</v>
      </c>
      <c r="AE88" s="508" t="s">
        <v>2320</v>
      </c>
      <c r="AF88" s="490" t="str">
        <f>IF( '1510'!K20 = 0, "", IF('1510'!K20=1,"TNE",IF('1510'!K20=2,"DTN",IF('1510'!K20=3,"KGM",IF('1510'!K20=4,"NBM","")))))</f>
        <v/>
      </c>
      <c r="AG88" s="486" t="s">
        <v>2136</v>
      </c>
      <c r="AH88" s="486" t="s">
        <v>2241</v>
      </c>
      <c r="AI88" s="508" t="s">
        <v>2342</v>
      </c>
      <c r="AJ88" s="498" t="str">
        <f>IF( '1510'!O20 = 0, "", '1510'!O20)</f>
        <v/>
      </c>
      <c r="AK88" s="486" t="s">
        <v>1303</v>
      </c>
      <c r="AL88" s="486" t="s">
        <v>2241</v>
      </c>
      <c r="AM88" s="508" t="s">
        <v>2365</v>
      </c>
      <c r="AN88" s="489">
        <f t="shared" si="6"/>
        <v>0</v>
      </c>
      <c r="AO88" s="502" t="str">
        <f>IF( '1510'!C20 = 0, "", '1510'!C20)</f>
        <v/>
      </c>
      <c r="AP88" s="486" t="s">
        <v>2168</v>
      </c>
      <c r="AQ88" s="486" t="s">
        <v>2241</v>
      </c>
      <c r="AR88" s="508" t="s">
        <v>2388</v>
      </c>
    </row>
    <row r="89" spans="1:44" s="458" customFormat="1" x14ac:dyDescent="0.2">
      <c r="A89" s="458">
        <v>21</v>
      </c>
      <c r="B89" s="487">
        <f t="shared" si="4"/>
        <v>0</v>
      </c>
      <c r="C89" s="488">
        <f t="shared" si="5"/>
        <v>0</v>
      </c>
      <c r="D89" s="457">
        <v>1510</v>
      </c>
      <c r="E89" s="456" t="str">
        <f>RIGHT('1500'!$AT$2,2)</f>
        <v>19</v>
      </c>
      <c r="F89" s="458" t="s">
        <v>745</v>
      </c>
      <c r="G89" s="498" t="str">
        <f>IF( '1510'!A21 = 0, "", '1510'!A21)</f>
        <v/>
      </c>
      <c r="H89" s="486"/>
      <c r="I89" s="486"/>
      <c r="J89" s="486"/>
      <c r="K89" s="486"/>
      <c r="L89" s="498" t="str">
        <f>IF( '1510'!B21 = 0, "", '1510'!B21)</f>
        <v/>
      </c>
      <c r="M89" s="486" t="s">
        <v>1221</v>
      </c>
      <c r="N89" s="486" t="s">
        <v>2241</v>
      </c>
      <c r="O89" s="508" t="s">
        <v>2260</v>
      </c>
      <c r="P89" s="498" t="str">
        <f>IF( '1510'!D21 = 0, "", '1510'!D21)</f>
        <v/>
      </c>
      <c r="Q89" s="486" t="s">
        <v>1251</v>
      </c>
      <c r="R89" s="486" t="s">
        <v>2241</v>
      </c>
      <c r="S89" s="508" t="s">
        <v>2269</v>
      </c>
      <c r="T89" s="500" t="str">
        <f>IF( '1510'!F21 = 0, "", '1510'!F21)</f>
        <v/>
      </c>
      <c r="U89" s="486"/>
      <c r="V89" s="486"/>
      <c r="W89" s="486"/>
      <c r="X89" s="500" t="str">
        <f>IF( '1510'!H21 = 0, "", '1510'!H21)</f>
        <v/>
      </c>
      <c r="Y89" s="486"/>
      <c r="Z89" s="486"/>
      <c r="AA89" s="486"/>
      <c r="AB89" s="498" t="str">
        <f>IF( '1510'!I21 = 0, "", '1510'!I21)</f>
        <v/>
      </c>
      <c r="AC89" s="486" t="s">
        <v>1281</v>
      </c>
      <c r="AD89" s="486" t="s">
        <v>2241</v>
      </c>
      <c r="AE89" s="508" t="s">
        <v>2321</v>
      </c>
      <c r="AF89" s="490" t="str">
        <f>IF( '1510'!K21 = 0, "", IF('1510'!K21=1,"TNE",IF('1510'!K21=2,"DTN",IF('1510'!K21=3,"KGM",IF('1510'!K21=4,"NBM","")))))</f>
        <v/>
      </c>
      <c r="AG89" s="486" t="s">
        <v>2137</v>
      </c>
      <c r="AH89" s="486" t="s">
        <v>2241</v>
      </c>
      <c r="AI89" s="508" t="s">
        <v>2343</v>
      </c>
      <c r="AJ89" s="498" t="str">
        <f>IF( '1510'!O21 = 0, "", '1510'!O21)</f>
        <v/>
      </c>
      <c r="AK89" s="486" t="s">
        <v>1304</v>
      </c>
      <c r="AL89" s="486" t="s">
        <v>2241</v>
      </c>
      <c r="AM89" s="508" t="s">
        <v>2366</v>
      </c>
      <c r="AN89" s="489">
        <f t="shared" si="6"/>
        <v>0</v>
      </c>
      <c r="AO89" s="502" t="str">
        <f>IF( '1510'!C21 = 0, "", '1510'!C21)</f>
        <v/>
      </c>
      <c r="AP89" s="486" t="s">
        <v>2169</v>
      </c>
      <c r="AQ89" s="486" t="s">
        <v>2241</v>
      </c>
      <c r="AR89" s="508" t="s">
        <v>2389</v>
      </c>
    </row>
    <row r="90" spans="1:44" s="458" customFormat="1" x14ac:dyDescent="0.2">
      <c r="A90" s="458">
        <v>21</v>
      </c>
      <c r="B90" s="487">
        <f t="shared" si="4"/>
        <v>0</v>
      </c>
      <c r="C90" s="488">
        <f t="shared" si="5"/>
        <v>0</v>
      </c>
      <c r="D90" s="457">
        <v>1510</v>
      </c>
      <c r="E90" s="456" t="str">
        <f>RIGHT('1500'!$AT$2,2)</f>
        <v>19</v>
      </c>
      <c r="F90" s="458" t="s">
        <v>745</v>
      </c>
      <c r="G90" s="498" t="str">
        <f>IF( '1510'!A22 = 0, "", '1510'!A22)</f>
        <v/>
      </c>
      <c r="H90" s="486"/>
      <c r="I90" s="486"/>
      <c r="J90" s="486"/>
      <c r="K90" s="486"/>
      <c r="L90" s="498" t="str">
        <f>IF( '1510'!B22 = 0, "", '1510'!B22)</f>
        <v/>
      </c>
      <c r="M90" s="486" t="s">
        <v>1222</v>
      </c>
      <c r="N90" s="486" t="s">
        <v>2241</v>
      </c>
      <c r="O90" s="508" t="s">
        <v>2291</v>
      </c>
      <c r="P90" s="498" t="str">
        <f>IF( '1510'!D22 = 0, "", '1510'!D22)</f>
        <v/>
      </c>
      <c r="Q90" s="486" t="s">
        <v>1252</v>
      </c>
      <c r="R90" s="486" t="s">
        <v>2241</v>
      </c>
      <c r="S90" s="508" t="s">
        <v>2270</v>
      </c>
      <c r="T90" s="500" t="str">
        <f>IF( '1510'!F22 = 0, "", '1510'!F22)</f>
        <v/>
      </c>
      <c r="U90" s="486"/>
      <c r="V90" s="486"/>
      <c r="W90" s="486"/>
      <c r="X90" s="500" t="str">
        <f>IF( '1510'!H22 = 0, "", '1510'!H22)</f>
        <v/>
      </c>
      <c r="Y90" s="486"/>
      <c r="Z90" s="486"/>
      <c r="AA90" s="486"/>
      <c r="AB90" s="498" t="str">
        <f>IF( '1510'!I22 = 0, "", '1510'!I22)</f>
        <v/>
      </c>
      <c r="AC90" s="486" t="s">
        <v>1282</v>
      </c>
      <c r="AD90" s="486" t="s">
        <v>2241</v>
      </c>
      <c r="AE90" s="508" t="s">
        <v>2312</v>
      </c>
      <c r="AF90" s="490" t="str">
        <f>IF( '1510'!K22 = 0, "", IF('1510'!K22=1,"TNE",IF('1510'!K22=2,"DTN",IF('1510'!K22=3,"KGM",IF('1510'!K22=4,"NBM","")))))</f>
        <v/>
      </c>
      <c r="AG90" s="486" t="s">
        <v>2138</v>
      </c>
      <c r="AH90" s="486" t="s">
        <v>2241</v>
      </c>
      <c r="AI90" s="508" t="s">
        <v>2344</v>
      </c>
      <c r="AJ90" s="498" t="str">
        <f>IF( '1510'!O22 = 0, "", '1510'!O22)</f>
        <v/>
      </c>
      <c r="AK90" s="486" t="s">
        <v>1305</v>
      </c>
      <c r="AL90" s="486" t="s">
        <v>2241</v>
      </c>
      <c r="AM90" s="508" t="s">
        <v>2367</v>
      </c>
      <c r="AN90" s="489">
        <f t="shared" si="6"/>
        <v>0</v>
      </c>
      <c r="AO90" s="502" t="str">
        <f>IF( '1510'!C22 = 0, "", '1510'!C22)</f>
        <v/>
      </c>
      <c r="AP90" s="486" t="s">
        <v>2170</v>
      </c>
      <c r="AQ90" s="486" t="s">
        <v>2241</v>
      </c>
      <c r="AR90" s="508" t="s">
        <v>2390</v>
      </c>
    </row>
    <row r="91" spans="1:44" s="458" customFormat="1" x14ac:dyDescent="0.2">
      <c r="A91" s="458">
        <v>21</v>
      </c>
      <c r="B91" s="487">
        <f t="shared" si="4"/>
        <v>0</v>
      </c>
      <c r="C91" s="488">
        <f t="shared" si="5"/>
        <v>0</v>
      </c>
      <c r="D91" s="457">
        <v>1510</v>
      </c>
      <c r="E91" s="456" t="str">
        <f>RIGHT('1500'!$AT$2,2)</f>
        <v>19</v>
      </c>
      <c r="F91" s="458" t="s">
        <v>745</v>
      </c>
      <c r="G91" s="498" t="str">
        <f>IF( '1510'!A23 = 0, "", '1510'!A23)</f>
        <v/>
      </c>
      <c r="H91" s="486"/>
      <c r="I91" s="486"/>
      <c r="J91" s="486"/>
      <c r="K91" s="486"/>
      <c r="L91" s="498" t="str">
        <f>IF( '1510'!B23 = 0, "", '1510'!B23)</f>
        <v/>
      </c>
      <c r="M91" s="486" t="s">
        <v>1223</v>
      </c>
      <c r="N91" s="486" t="s">
        <v>2241</v>
      </c>
      <c r="O91" s="508" t="s">
        <v>2292</v>
      </c>
      <c r="P91" s="498" t="str">
        <f>IF( '1510'!D23 = 0, "", '1510'!D23)</f>
        <v/>
      </c>
      <c r="Q91" s="486" t="s">
        <v>1253</v>
      </c>
      <c r="R91" s="486" t="s">
        <v>2241</v>
      </c>
      <c r="S91" s="508" t="s">
        <v>2271</v>
      </c>
      <c r="T91" s="500" t="str">
        <f>IF( '1510'!F23 = 0, "", '1510'!F23)</f>
        <v/>
      </c>
      <c r="U91" s="486"/>
      <c r="V91" s="486"/>
      <c r="W91" s="486"/>
      <c r="X91" s="500" t="str">
        <f>IF( '1510'!H23 = 0, "", '1510'!H23)</f>
        <v/>
      </c>
      <c r="Y91" s="486"/>
      <c r="Z91" s="486"/>
      <c r="AA91" s="486"/>
      <c r="AB91" s="498" t="str">
        <f>IF( '1510'!I23 = 0, "", '1510'!I23)</f>
        <v/>
      </c>
      <c r="AC91" s="486" t="s">
        <v>1283</v>
      </c>
      <c r="AD91" s="486" t="s">
        <v>2241</v>
      </c>
      <c r="AE91" s="508" t="s">
        <v>2322</v>
      </c>
      <c r="AF91" s="490" t="str">
        <f>IF( '1510'!K23 = 0, "", IF('1510'!K23=1,"TNE",IF('1510'!K23=2,"DTN",IF('1510'!K23=3,"KGM",IF('1510'!K23=4,"NBM","")))))</f>
        <v/>
      </c>
      <c r="AG91" s="486" t="s">
        <v>2139</v>
      </c>
      <c r="AH91" s="486" t="s">
        <v>2241</v>
      </c>
      <c r="AI91" s="508" t="s">
        <v>2345</v>
      </c>
      <c r="AJ91" s="498" t="str">
        <f>IF( '1510'!O23 = 0, "", '1510'!O23)</f>
        <v/>
      </c>
      <c r="AK91" s="486" t="s">
        <v>1306</v>
      </c>
      <c r="AL91" s="486" t="s">
        <v>2241</v>
      </c>
      <c r="AM91" s="508" t="s">
        <v>2368</v>
      </c>
      <c r="AN91" s="489">
        <f t="shared" si="6"/>
        <v>0</v>
      </c>
      <c r="AO91" s="502" t="str">
        <f>IF( '1510'!C23 = 0, "", '1510'!C23)</f>
        <v/>
      </c>
      <c r="AP91" s="486" t="s">
        <v>2171</v>
      </c>
      <c r="AQ91" s="486" t="s">
        <v>2241</v>
      </c>
      <c r="AR91" s="508" t="s">
        <v>2391</v>
      </c>
    </row>
    <row r="92" spans="1:44" s="458" customFormat="1" x14ac:dyDescent="0.2">
      <c r="A92" s="458">
        <v>21</v>
      </c>
      <c r="B92" s="487">
        <f t="shared" si="4"/>
        <v>0</v>
      </c>
      <c r="C92" s="488">
        <f t="shared" si="5"/>
        <v>0</v>
      </c>
      <c r="D92" s="457">
        <v>1510</v>
      </c>
      <c r="E92" s="456" t="str">
        <f>RIGHT('1500'!$AT$2,2)</f>
        <v>19</v>
      </c>
      <c r="F92" s="458" t="s">
        <v>745</v>
      </c>
      <c r="G92" s="498" t="str">
        <f>IF( '1510'!A24 = 0, "", '1510'!A24)</f>
        <v/>
      </c>
      <c r="H92" s="486"/>
      <c r="I92" s="486"/>
      <c r="J92" s="486"/>
      <c r="K92" s="486"/>
      <c r="L92" s="498" t="str">
        <f>IF( '1510'!B24 = 0, "", '1510'!B24)</f>
        <v/>
      </c>
      <c r="M92" s="486" t="s">
        <v>1224</v>
      </c>
      <c r="N92" s="486" t="s">
        <v>2241</v>
      </c>
      <c r="O92" s="508" t="s">
        <v>2293</v>
      </c>
      <c r="P92" s="498" t="str">
        <f>IF( '1510'!D24 = 0, "", '1510'!D24)</f>
        <v/>
      </c>
      <c r="Q92" s="486" t="s">
        <v>1254</v>
      </c>
      <c r="R92" s="486" t="s">
        <v>2241</v>
      </c>
      <c r="S92" s="508" t="s">
        <v>2272</v>
      </c>
      <c r="T92" s="500" t="str">
        <f>IF( '1510'!F24 = 0, "", '1510'!F24)</f>
        <v/>
      </c>
      <c r="U92" s="486"/>
      <c r="V92" s="486"/>
      <c r="W92" s="486"/>
      <c r="X92" s="500" t="str">
        <f>IF( '1510'!H24 = 0, "", '1510'!H24)</f>
        <v/>
      </c>
      <c r="Y92" s="486"/>
      <c r="Z92" s="486"/>
      <c r="AA92" s="486"/>
      <c r="AB92" s="498" t="str">
        <f>IF( '1510'!I24 = 0, "", '1510'!I24)</f>
        <v/>
      </c>
      <c r="AC92" s="486" t="s">
        <v>1284</v>
      </c>
      <c r="AD92" s="486" t="s">
        <v>2241</v>
      </c>
      <c r="AE92" s="508" t="s">
        <v>2323</v>
      </c>
      <c r="AF92" s="490" t="str">
        <f>IF( '1510'!K24 = 0, "", IF('1510'!K24=1,"TNE",IF('1510'!K24=2,"DTN",IF('1510'!K24=3,"KGM",IF('1510'!K24=4,"NBM","")))))</f>
        <v/>
      </c>
      <c r="AG92" s="486" t="s">
        <v>2140</v>
      </c>
      <c r="AH92" s="486" t="s">
        <v>2241</v>
      </c>
      <c r="AI92" s="508" t="s">
        <v>2346</v>
      </c>
      <c r="AJ92" s="498" t="str">
        <f>IF( '1510'!O24 = 0, "", '1510'!O24)</f>
        <v/>
      </c>
      <c r="AK92" s="486" t="s">
        <v>1307</v>
      </c>
      <c r="AL92" s="486" t="s">
        <v>2241</v>
      </c>
      <c r="AM92" s="508" t="s">
        <v>2369</v>
      </c>
      <c r="AN92" s="489">
        <f t="shared" si="6"/>
        <v>0</v>
      </c>
      <c r="AO92" s="502" t="str">
        <f>IF( '1510'!C24 = 0, "", '1510'!C24)</f>
        <v xml:space="preserve"> </v>
      </c>
      <c r="AP92" s="486" t="s">
        <v>2172</v>
      </c>
      <c r="AQ92" s="486" t="s">
        <v>2241</v>
      </c>
      <c r="AR92" s="508" t="s">
        <v>2392</v>
      </c>
    </row>
    <row r="93" spans="1:44" s="458" customFormat="1" x14ac:dyDescent="0.2">
      <c r="A93" s="458">
        <v>21</v>
      </c>
      <c r="B93" s="487">
        <f t="shared" si="4"/>
        <v>0</v>
      </c>
      <c r="C93" s="488">
        <f t="shared" si="5"/>
        <v>0</v>
      </c>
      <c r="D93" s="457">
        <v>1510</v>
      </c>
      <c r="E93" s="456" t="str">
        <f>RIGHT('1500'!$AT$2,2)</f>
        <v>19</v>
      </c>
      <c r="F93" s="458" t="s">
        <v>745</v>
      </c>
      <c r="G93" s="498" t="str">
        <f>IF( '1510'!A25 = 0, "", '1510'!A25)</f>
        <v/>
      </c>
      <c r="H93" s="486"/>
      <c r="I93" s="486"/>
      <c r="J93" s="486"/>
      <c r="K93" s="486"/>
      <c r="L93" s="498" t="str">
        <f>IF( '1510'!B25 = 0, "", '1510'!B25)</f>
        <v/>
      </c>
      <c r="M93" s="486" t="s">
        <v>1225</v>
      </c>
      <c r="N93" s="486" t="s">
        <v>2241</v>
      </c>
      <c r="O93" s="508" t="s">
        <v>2294</v>
      </c>
      <c r="P93" s="498" t="str">
        <f>IF( '1510'!D25 = 0, "", '1510'!D25)</f>
        <v/>
      </c>
      <c r="Q93" s="486" t="s">
        <v>1255</v>
      </c>
      <c r="R93" s="486" t="s">
        <v>2241</v>
      </c>
      <c r="S93" s="508" t="s">
        <v>2273</v>
      </c>
      <c r="T93" s="500" t="str">
        <f>IF( '1510'!F25 = 0, "", '1510'!F25)</f>
        <v/>
      </c>
      <c r="U93" s="486"/>
      <c r="V93" s="486"/>
      <c r="W93" s="486"/>
      <c r="X93" s="500" t="str">
        <f>IF( '1510'!H25 = 0, "", '1510'!H25)</f>
        <v/>
      </c>
      <c r="Y93" s="486"/>
      <c r="Z93" s="486"/>
      <c r="AA93" s="486"/>
      <c r="AB93" s="498" t="str">
        <f>IF( '1510'!I25 = 0, "", '1510'!I25)</f>
        <v/>
      </c>
      <c r="AC93" s="486" t="s">
        <v>1285</v>
      </c>
      <c r="AD93" s="486" t="s">
        <v>2241</v>
      </c>
      <c r="AE93" s="508" t="s">
        <v>2324</v>
      </c>
      <c r="AF93" s="490" t="str">
        <f>IF( '1510'!K25 = 0, "", IF('1510'!K25=1,"TNE",IF('1510'!K25=2,"DTN",IF('1510'!K25=3,"KGM",IF('1510'!K25=4,"NBM","")))))</f>
        <v/>
      </c>
      <c r="AG93" s="486" t="s">
        <v>2141</v>
      </c>
      <c r="AH93" s="486" t="s">
        <v>2241</v>
      </c>
      <c r="AI93" s="508" t="s">
        <v>2347</v>
      </c>
      <c r="AJ93" s="498" t="str">
        <f>IF( '1510'!O25 = 0, "", '1510'!O25)</f>
        <v/>
      </c>
      <c r="AK93" s="486" t="s">
        <v>1308</v>
      </c>
      <c r="AL93" s="486" t="s">
        <v>2241</v>
      </c>
      <c r="AM93" s="508" t="s">
        <v>2370</v>
      </c>
      <c r="AN93" s="489">
        <f t="shared" si="6"/>
        <v>0</v>
      </c>
      <c r="AO93" s="502" t="str">
        <f>IF( '1510'!C25 = 0, "", '1510'!C25)</f>
        <v xml:space="preserve"> </v>
      </c>
      <c r="AP93" s="486" t="s">
        <v>2173</v>
      </c>
      <c r="AQ93" s="486" t="s">
        <v>2241</v>
      </c>
      <c r="AR93" s="508" t="s">
        <v>2393</v>
      </c>
    </row>
    <row r="94" spans="1:44" s="458" customFormat="1" x14ac:dyDescent="0.2">
      <c r="A94" s="458">
        <v>21</v>
      </c>
      <c r="B94" s="487">
        <f t="shared" si="4"/>
        <v>0</v>
      </c>
      <c r="C94" s="488">
        <f t="shared" si="5"/>
        <v>0</v>
      </c>
      <c r="D94" s="457">
        <v>1510</v>
      </c>
      <c r="E94" s="456" t="str">
        <f>RIGHT('1500'!$AT$2,2)</f>
        <v>19</v>
      </c>
      <c r="F94" s="458" t="s">
        <v>745</v>
      </c>
      <c r="G94" s="498" t="str">
        <f>IF( '1510'!A26 = 0, "", '1510'!A26)</f>
        <v/>
      </c>
      <c r="H94" s="486"/>
      <c r="I94" s="486"/>
      <c r="J94" s="486"/>
      <c r="K94" s="486"/>
      <c r="L94" s="498" t="str">
        <f>IF( '1510'!B26 = 0, "", '1510'!B26)</f>
        <v/>
      </c>
      <c r="M94" s="486" t="s">
        <v>1226</v>
      </c>
      <c r="N94" s="486" t="s">
        <v>2241</v>
      </c>
      <c r="O94" s="508" t="s">
        <v>2295</v>
      </c>
      <c r="P94" s="498" t="str">
        <f>IF( '1510'!D26 = 0, "", '1510'!D26)</f>
        <v/>
      </c>
      <c r="Q94" s="486" t="s">
        <v>1256</v>
      </c>
      <c r="R94" s="486" t="s">
        <v>2241</v>
      </c>
      <c r="S94" s="508" t="s">
        <v>2274</v>
      </c>
      <c r="T94" s="500" t="str">
        <f>IF( '1510'!F26 = 0, "", '1510'!F26)</f>
        <v/>
      </c>
      <c r="U94" s="486"/>
      <c r="V94" s="486"/>
      <c r="W94" s="486"/>
      <c r="X94" s="500" t="str">
        <f>IF( '1510'!H26 = 0, "", '1510'!H26)</f>
        <v/>
      </c>
      <c r="Y94" s="486"/>
      <c r="Z94" s="486"/>
      <c r="AA94" s="486"/>
      <c r="AB94" s="498" t="str">
        <f>IF( '1510'!I26 = 0, "", '1510'!I26)</f>
        <v/>
      </c>
      <c r="AC94" s="486" t="s">
        <v>1286</v>
      </c>
      <c r="AD94" s="486" t="s">
        <v>2241</v>
      </c>
      <c r="AE94" s="508" t="s">
        <v>2325</v>
      </c>
      <c r="AF94" s="490" t="str">
        <f>IF( '1510'!K26 = 0, "", IF('1510'!K26=1,"TNE",IF('1510'!K26=2,"DTN",IF('1510'!K26=3,"KGM",IF('1510'!K26=4,"NBM","")))))</f>
        <v/>
      </c>
      <c r="AG94" s="486" t="s">
        <v>2142</v>
      </c>
      <c r="AH94" s="486" t="s">
        <v>2241</v>
      </c>
      <c r="AI94" s="508" t="s">
        <v>2348</v>
      </c>
      <c r="AJ94" s="498" t="str">
        <f>IF( '1510'!O26 = 0, "", '1510'!O26)</f>
        <v/>
      </c>
      <c r="AK94" s="486" t="s">
        <v>1309</v>
      </c>
      <c r="AL94" s="486" t="s">
        <v>2241</v>
      </c>
      <c r="AM94" s="508" t="s">
        <v>2371</v>
      </c>
      <c r="AN94" s="489">
        <f t="shared" si="6"/>
        <v>0</v>
      </c>
      <c r="AO94" s="502" t="str">
        <f>IF( '1510'!C26 = 0, "", '1510'!C26)</f>
        <v xml:space="preserve"> </v>
      </c>
      <c r="AP94" s="486" t="s">
        <v>2174</v>
      </c>
      <c r="AQ94" s="486" t="s">
        <v>2241</v>
      </c>
      <c r="AR94" s="508" t="s">
        <v>2394</v>
      </c>
    </row>
    <row r="95" spans="1:44" s="458" customFormat="1" x14ac:dyDescent="0.2">
      <c r="A95" s="458">
        <v>21</v>
      </c>
      <c r="B95" s="487">
        <f t="shared" si="4"/>
        <v>0</v>
      </c>
      <c r="C95" s="488">
        <f t="shared" si="5"/>
        <v>0</v>
      </c>
      <c r="D95" s="457">
        <v>1510</v>
      </c>
      <c r="E95" s="456" t="str">
        <f>RIGHT('1500'!$AT$2,2)</f>
        <v>19</v>
      </c>
      <c r="F95" s="458" t="s">
        <v>745</v>
      </c>
      <c r="G95" s="498" t="str">
        <f>IF( '1510'!A27 = 0, "", '1510'!A27)</f>
        <v/>
      </c>
      <c r="H95" s="486"/>
      <c r="I95" s="486"/>
      <c r="J95" s="486"/>
      <c r="K95" s="486"/>
      <c r="L95" s="498" t="str">
        <f>IF( '1510'!B27 = 0, "", '1510'!B27)</f>
        <v/>
      </c>
      <c r="M95" s="486" t="s">
        <v>1227</v>
      </c>
      <c r="N95" s="486" t="s">
        <v>2241</v>
      </c>
      <c r="O95" s="508" t="s">
        <v>2296</v>
      </c>
      <c r="P95" s="498" t="str">
        <f>IF( '1510'!D27 = 0, "", '1510'!D27)</f>
        <v/>
      </c>
      <c r="Q95" s="486" t="s">
        <v>1257</v>
      </c>
      <c r="R95" s="486" t="s">
        <v>2241</v>
      </c>
      <c r="S95" s="508" t="s">
        <v>2275</v>
      </c>
      <c r="T95" s="500" t="str">
        <f>IF( '1510'!F27 = 0, "", '1510'!F27)</f>
        <v/>
      </c>
      <c r="U95" s="486"/>
      <c r="V95" s="486"/>
      <c r="W95" s="486"/>
      <c r="X95" s="500" t="str">
        <f>IF( '1510'!H27 = 0, "", '1510'!H27)</f>
        <v/>
      </c>
      <c r="Y95" s="486"/>
      <c r="Z95" s="486"/>
      <c r="AA95" s="486"/>
      <c r="AB95" s="498" t="str">
        <f>IF( '1510'!I27 = 0, "", '1510'!I27)</f>
        <v/>
      </c>
      <c r="AC95" s="486" t="s">
        <v>1287</v>
      </c>
      <c r="AD95" s="486" t="s">
        <v>2241</v>
      </c>
      <c r="AE95" s="508" t="s">
        <v>2326</v>
      </c>
      <c r="AF95" s="490" t="str">
        <f>IF( '1510'!K27 = 0, "", IF('1510'!K27=1,"TNE",IF('1510'!K27=2,"DTN",IF('1510'!K27=3,"KGM",IF('1510'!K27=4,"NBM","")))))</f>
        <v/>
      </c>
      <c r="AG95" s="486" t="s">
        <v>2143</v>
      </c>
      <c r="AH95" s="486" t="s">
        <v>2241</v>
      </c>
      <c r="AI95" s="508" t="s">
        <v>2349</v>
      </c>
      <c r="AJ95" s="498" t="str">
        <f>IF( '1510'!O27 = 0, "", '1510'!O27)</f>
        <v/>
      </c>
      <c r="AK95" s="486" t="s">
        <v>1310</v>
      </c>
      <c r="AL95" s="486" t="s">
        <v>2241</v>
      </c>
      <c r="AM95" s="508" t="s">
        <v>2372</v>
      </c>
      <c r="AN95" s="489">
        <f t="shared" si="6"/>
        <v>0</v>
      </c>
      <c r="AO95" s="502" t="str">
        <f>IF( '1510'!C27 = 0, "", '1510'!C27)</f>
        <v xml:space="preserve"> </v>
      </c>
      <c r="AP95" s="486" t="s">
        <v>2175</v>
      </c>
      <c r="AQ95" s="486" t="s">
        <v>2241</v>
      </c>
      <c r="AR95" s="508" t="s">
        <v>2395</v>
      </c>
    </row>
    <row r="96" spans="1:44" s="458" customFormat="1" x14ac:dyDescent="0.2">
      <c r="A96" s="458">
        <v>21</v>
      </c>
      <c r="B96" s="487">
        <f t="shared" si="4"/>
        <v>0</v>
      </c>
      <c r="C96" s="488">
        <f t="shared" si="5"/>
        <v>0</v>
      </c>
      <c r="D96" s="457">
        <v>1510</v>
      </c>
      <c r="E96" s="456" t="str">
        <f>RIGHT('1500'!$AT$2,2)</f>
        <v>19</v>
      </c>
      <c r="F96" s="458" t="s">
        <v>745</v>
      </c>
      <c r="G96" s="498" t="str">
        <f>IF( '1510'!A28 = 0, "", '1510'!A28)</f>
        <v/>
      </c>
      <c r="H96" s="486"/>
      <c r="I96" s="486"/>
      <c r="J96" s="486"/>
      <c r="K96" s="486"/>
      <c r="L96" s="498" t="str">
        <f>IF( '1510'!B28 = 0, "", '1510'!B28)</f>
        <v/>
      </c>
      <c r="M96" s="486" t="s">
        <v>1228</v>
      </c>
      <c r="N96" s="486" t="s">
        <v>2241</v>
      </c>
      <c r="O96" s="508" t="s">
        <v>2297</v>
      </c>
      <c r="P96" s="498" t="str">
        <f>IF( '1510'!D28 = 0, "", '1510'!D28)</f>
        <v/>
      </c>
      <c r="Q96" s="486" t="s">
        <v>1258</v>
      </c>
      <c r="R96" s="486" t="s">
        <v>2241</v>
      </c>
      <c r="S96" s="508" t="s">
        <v>2276</v>
      </c>
      <c r="T96" s="500" t="str">
        <f>IF( '1510'!F28 = 0, "", '1510'!F28)</f>
        <v/>
      </c>
      <c r="U96" s="486"/>
      <c r="V96" s="486"/>
      <c r="W96" s="486"/>
      <c r="X96" s="500" t="str">
        <f>IF( '1510'!H28 = 0, "", '1510'!H28)</f>
        <v/>
      </c>
      <c r="Y96" s="486"/>
      <c r="Z96" s="486"/>
      <c r="AA96" s="486"/>
      <c r="AB96" s="498" t="str">
        <f>IF( '1510'!I28 = 0, "", '1510'!I28)</f>
        <v/>
      </c>
      <c r="AC96" s="486" t="s">
        <v>1288</v>
      </c>
      <c r="AD96" s="486" t="s">
        <v>2241</v>
      </c>
      <c r="AE96" s="508" t="s">
        <v>2327</v>
      </c>
      <c r="AF96" s="490" t="str">
        <f>IF( '1510'!K28 = 0, "", IF('1510'!K28=1,"TNE",IF('1510'!K28=2,"DTN",IF('1510'!K28=3,"KGM",IF('1510'!K28=4,"NBM","")))))</f>
        <v/>
      </c>
      <c r="AG96" s="486" t="s">
        <v>2144</v>
      </c>
      <c r="AH96" s="486" t="s">
        <v>2241</v>
      </c>
      <c r="AI96" s="508" t="s">
        <v>2350</v>
      </c>
      <c r="AJ96" s="498" t="str">
        <f>IF( '1510'!O28 = 0, "", '1510'!O28)</f>
        <v/>
      </c>
      <c r="AK96" s="486" t="s">
        <v>1311</v>
      </c>
      <c r="AL96" s="486" t="s">
        <v>2241</v>
      </c>
      <c r="AM96" s="508" t="s">
        <v>2373</v>
      </c>
      <c r="AN96" s="489">
        <f t="shared" si="6"/>
        <v>0</v>
      </c>
      <c r="AO96" s="502" t="str">
        <f>IF( '1510'!C28 = 0, "", '1510'!C28)</f>
        <v xml:space="preserve"> </v>
      </c>
      <c r="AP96" s="486" t="s">
        <v>2176</v>
      </c>
      <c r="AQ96" s="486" t="s">
        <v>2241</v>
      </c>
      <c r="AR96" s="508" t="s">
        <v>2396</v>
      </c>
    </row>
    <row r="97" spans="1:44" s="458" customFormat="1" x14ac:dyDescent="0.2">
      <c r="A97" s="458">
        <v>21</v>
      </c>
      <c r="B97" s="487">
        <f t="shared" si="4"/>
        <v>0</v>
      </c>
      <c r="C97" s="488">
        <f t="shared" si="5"/>
        <v>0</v>
      </c>
      <c r="D97" s="457">
        <v>1510</v>
      </c>
      <c r="E97" s="456" t="str">
        <f>RIGHT('1500'!$AT$2,2)</f>
        <v>19</v>
      </c>
      <c r="F97" s="458" t="s">
        <v>745</v>
      </c>
      <c r="G97" s="498" t="str">
        <f>IF( '1510'!A29 = 0, "", '1510'!A29)</f>
        <v/>
      </c>
      <c r="H97" s="486"/>
      <c r="I97" s="486"/>
      <c r="J97" s="486"/>
      <c r="K97" s="486"/>
      <c r="L97" s="498" t="str">
        <f>IF( '1510'!B29 = 0, "", '1510'!B29)</f>
        <v/>
      </c>
      <c r="M97" s="486" t="s">
        <v>1229</v>
      </c>
      <c r="N97" s="486" t="s">
        <v>2241</v>
      </c>
      <c r="O97" s="508" t="s">
        <v>2298</v>
      </c>
      <c r="P97" s="498" t="str">
        <f>IF( '1510'!D29 = 0, "", '1510'!D29)</f>
        <v/>
      </c>
      <c r="Q97" s="486" t="s">
        <v>1259</v>
      </c>
      <c r="R97" s="486" t="s">
        <v>2241</v>
      </c>
      <c r="S97" s="508" t="s">
        <v>2277</v>
      </c>
      <c r="T97" s="500" t="str">
        <f>IF( '1510'!F29 = 0, "", '1510'!F29)</f>
        <v/>
      </c>
      <c r="U97" s="486"/>
      <c r="V97" s="486"/>
      <c r="W97" s="486"/>
      <c r="X97" s="500" t="str">
        <f>IF( '1510'!H29 = 0, "", '1510'!H29)</f>
        <v/>
      </c>
      <c r="Y97" s="486"/>
      <c r="Z97" s="486"/>
      <c r="AA97" s="486"/>
      <c r="AB97" s="498" t="str">
        <f>IF( '1510'!I29 = 0, "", '1510'!I29)</f>
        <v/>
      </c>
      <c r="AC97" s="486" t="s">
        <v>1289</v>
      </c>
      <c r="AD97" s="486" t="s">
        <v>2241</v>
      </c>
      <c r="AE97" s="508" t="s">
        <v>2328</v>
      </c>
      <c r="AF97" s="490" t="str">
        <f>IF( '1510'!K29 = 0, "", IF('1510'!K29=1,"TNE",IF('1510'!K29=2,"DTN",IF('1510'!K29=3,"KGM",IF('1510'!K29=4,"NBM","")))))</f>
        <v/>
      </c>
      <c r="AG97" s="486" t="s">
        <v>2145</v>
      </c>
      <c r="AH97" s="486" t="s">
        <v>2241</v>
      </c>
      <c r="AI97" s="508" t="s">
        <v>2351</v>
      </c>
      <c r="AJ97" s="498" t="str">
        <f>IF( '1510'!O29 = 0, "", '1510'!O29)</f>
        <v/>
      </c>
      <c r="AK97" s="486" t="s">
        <v>1312</v>
      </c>
      <c r="AL97" s="486" t="s">
        <v>2241</v>
      </c>
      <c r="AM97" s="508" t="s">
        <v>2374</v>
      </c>
      <c r="AN97" s="489">
        <f t="shared" si="6"/>
        <v>0</v>
      </c>
      <c r="AO97" s="502" t="str">
        <f>IF( '1510'!C29 = 0, "", '1510'!C29)</f>
        <v xml:space="preserve"> </v>
      </c>
      <c r="AP97" s="486" t="s">
        <v>2177</v>
      </c>
      <c r="AQ97" s="486" t="s">
        <v>2241</v>
      </c>
      <c r="AR97" s="508" t="s">
        <v>2397</v>
      </c>
    </row>
    <row r="98" spans="1:44" s="458" customFormat="1" x14ac:dyDescent="0.2">
      <c r="A98" s="458">
        <v>21</v>
      </c>
      <c r="B98" s="487">
        <f t="shared" si="4"/>
        <v>0</v>
      </c>
      <c r="C98" s="488">
        <f t="shared" si="5"/>
        <v>0</v>
      </c>
      <c r="D98" s="457">
        <v>1510</v>
      </c>
      <c r="E98" s="456" t="str">
        <f>RIGHT('1500'!$AT$2,2)</f>
        <v>19</v>
      </c>
      <c r="F98" s="458" t="s">
        <v>745</v>
      </c>
      <c r="G98" s="498" t="str">
        <f>IF( '1510bis'!A6 = 0, "", '1510bis'!A6)</f>
        <v/>
      </c>
      <c r="H98" s="486"/>
      <c r="I98" s="486"/>
      <c r="J98" s="486"/>
      <c r="K98" s="486"/>
      <c r="L98" s="498" t="str">
        <f>IF( '1510bis'!B6 = 0, "", '1510bis'!B6)</f>
        <v/>
      </c>
      <c r="M98" s="486" t="s">
        <v>1230</v>
      </c>
      <c r="N98" s="486" t="s">
        <v>2241</v>
      </c>
      <c r="O98" s="508" t="s">
        <v>2299</v>
      </c>
      <c r="P98" s="498" t="str">
        <f>IF( '1510bis'!D6 = 0, "", '1510bis'!D6)</f>
        <v/>
      </c>
      <c r="Q98" s="486" t="s">
        <v>1260</v>
      </c>
      <c r="R98" s="486" t="s">
        <v>2241</v>
      </c>
      <c r="S98" s="508" t="s">
        <v>2278</v>
      </c>
      <c r="T98" s="489" t="str">
        <f>IF( '1510bis'!F6 = 0, "", '1510bis'!F6)</f>
        <v/>
      </c>
      <c r="U98" s="486"/>
      <c r="V98" s="486"/>
      <c r="W98" s="486"/>
      <c r="X98" s="489" t="str">
        <f>IF( '1510bis'!H6 = 0, "", '1510bis'!H6)</f>
        <v/>
      </c>
      <c r="Y98" s="486"/>
      <c r="Z98" s="486"/>
      <c r="AA98" s="486"/>
      <c r="AB98" s="498" t="str">
        <f>IF( '1510bis'!I6 = 0, "", '1510bis'!I6)</f>
        <v/>
      </c>
      <c r="AC98" s="486" t="s">
        <v>1290</v>
      </c>
      <c r="AD98" s="486" t="s">
        <v>2241</v>
      </c>
      <c r="AE98" s="508" t="s">
        <v>2329</v>
      </c>
      <c r="AF98" s="490" t="str">
        <f>IF( '1510'!K30 = 0, "", IF('1510'!K30=1,"TNE",IF('1510'!K30=2,"DTN",IF('1510'!K30=3,"KGM",IF('1510'!K30=4,"NBM","")))))</f>
        <v/>
      </c>
      <c r="AG98" s="486" t="s">
        <v>2146</v>
      </c>
      <c r="AH98" s="486" t="s">
        <v>2241</v>
      </c>
      <c r="AI98" s="508" t="s">
        <v>2352</v>
      </c>
      <c r="AJ98" s="498" t="str">
        <f>IF( '1510bis'!O6 = 0, "", '1510bis'!O6)</f>
        <v/>
      </c>
      <c r="AK98" s="486" t="s">
        <v>1313</v>
      </c>
      <c r="AL98" s="486" t="s">
        <v>2241</v>
      </c>
      <c r="AM98" s="508" t="s">
        <v>2375</v>
      </c>
      <c r="AN98" s="489">
        <f t="shared" si="6"/>
        <v>0</v>
      </c>
      <c r="AO98" s="507" t="str">
        <f>'1510bis'!C6</f>
        <v xml:space="preserve"> </v>
      </c>
      <c r="AP98" s="486" t="s">
        <v>2178</v>
      </c>
      <c r="AQ98" s="486" t="s">
        <v>2241</v>
      </c>
      <c r="AR98" s="508" t="s">
        <v>2398</v>
      </c>
    </row>
    <row r="99" spans="1:44" s="458" customFormat="1" x14ac:dyDescent="0.2">
      <c r="A99" s="458">
        <v>21</v>
      </c>
      <c r="B99" s="487">
        <f t="shared" si="4"/>
        <v>0</v>
      </c>
      <c r="C99" s="488">
        <f t="shared" si="5"/>
        <v>0</v>
      </c>
      <c r="D99" s="457">
        <v>1510</v>
      </c>
      <c r="E99" s="456" t="str">
        <f>RIGHT('1500'!$AT$2,2)</f>
        <v>19</v>
      </c>
      <c r="F99" s="458" t="s">
        <v>745</v>
      </c>
      <c r="G99" s="498" t="str">
        <f>IF( '1510bis'!A7 = 0, "", '1510bis'!A7)</f>
        <v/>
      </c>
      <c r="H99" s="486"/>
      <c r="I99" s="486"/>
      <c r="J99" s="486"/>
      <c r="K99" s="486"/>
      <c r="L99" s="498" t="str">
        <f>IF( '1510bis'!B7 = 0, "", '1510bis'!B7)</f>
        <v/>
      </c>
      <c r="M99" s="486" t="s">
        <v>1231</v>
      </c>
      <c r="N99" s="486" t="s">
        <v>2241</v>
      </c>
      <c r="O99" s="508" t="s">
        <v>2300</v>
      </c>
      <c r="P99" s="498" t="str">
        <f>IF( '1510bis'!D7 = 0, "", '1510bis'!D7)</f>
        <v/>
      </c>
      <c r="Q99" s="486" t="s">
        <v>1261</v>
      </c>
      <c r="R99" s="486" t="s">
        <v>2241</v>
      </c>
      <c r="S99" s="508" t="s">
        <v>2279</v>
      </c>
      <c r="T99" s="489" t="str">
        <f>IF( '1510bis'!F7 = 0, "", '1510bis'!F7)</f>
        <v/>
      </c>
      <c r="U99" s="486"/>
      <c r="V99" s="486"/>
      <c r="W99" s="486"/>
      <c r="X99" s="489" t="str">
        <f>IF( '1510bis'!H7 = 0, "", '1510bis'!H7)</f>
        <v/>
      </c>
      <c r="Y99" s="486"/>
      <c r="Z99" s="486"/>
      <c r="AA99" s="486"/>
      <c r="AB99" s="498" t="str">
        <f>IF( '1510bis'!I7 = 0, "", '1510bis'!I7)</f>
        <v/>
      </c>
      <c r="AC99" s="486" t="s">
        <v>1291</v>
      </c>
      <c r="AD99" s="486" t="s">
        <v>2241</v>
      </c>
      <c r="AE99" s="508" t="s">
        <v>2330</v>
      </c>
      <c r="AF99" s="490" t="str">
        <f>IF( '1510'!K31 = 0, "", IF('1510'!K31=1,"TNE",IF('1510'!K31=2,"DTN",IF('1510'!K31=3,"KGM",IF('1510'!K31=4,"NBM","")))))</f>
        <v/>
      </c>
      <c r="AG99" s="486" t="s">
        <v>2147</v>
      </c>
      <c r="AH99" s="486" t="s">
        <v>2241</v>
      </c>
      <c r="AI99" s="508" t="s">
        <v>2353</v>
      </c>
      <c r="AJ99" s="498" t="str">
        <f>IF( '1510bis'!O7 = 0, "", '1510bis'!O7)</f>
        <v/>
      </c>
      <c r="AK99" s="486" t="s">
        <v>1314</v>
      </c>
      <c r="AL99" s="486" t="s">
        <v>2241</v>
      </c>
      <c r="AM99" s="508" t="s">
        <v>2376</v>
      </c>
      <c r="AN99" s="489">
        <f t="shared" si="6"/>
        <v>0</v>
      </c>
      <c r="AO99" s="507" t="str">
        <f>'1510bis'!C7</f>
        <v xml:space="preserve"> </v>
      </c>
      <c r="AP99" s="486" t="s">
        <v>2179</v>
      </c>
      <c r="AQ99" s="486" t="s">
        <v>2241</v>
      </c>
      <c r="AR99" s="508" t="s">
        <v>2399</v>
      </c>
    </row>
    <row r="100" spans="1:44" s="458" customFormat="1" x14ac:dyDescent="0.2">
      <c r="A100" s="458">
        <v>21</v>
      </c>
      <c r="B100" s="487">
        <f t="shared" si="4"/>
        <v>0</v>
      </c>
      <c r="C100" s="488">
        <f t="shared" si="5"/>
        <v>0</v>
      </c>
      <c r="D100" s="457">
        <v>1510</v>
      </c>
      <c r="E100" s="456" t="str">
        <f>RIGHT('1500'!$AT$2,2)</f>
        <v>19</v>
      </c>
      <c r="F100" s="458" t="s">
        <v>745</v>
      </c>
      <c r="G100" s="498" t="str">
        <f>IF( '1510bis'!A8 = 0, "", '1510bis'!A8)</f>
        <v/>
      </c>
      <c r="H100" s="486"/>
      <c r="I100" s="486"/>
      <c r="J100" s="486"/>
      <c r="K100" s="486"/>
      <c r="L100" s="498" t="str">
        <f>IF( '1510bis'!B8 = 0, "", '1510bis'!B8)</f>
        <v/>
      </c>
      <c r="M100" s="486" t="s">
        <v>1232</v>
      </c>
      <c r="N100" s="486" t="s">
        <v>2241</v>
      </c>
      <c r="O100" s="508" t="s">
        <v>2301</v>
      </c>
      <c r="P100" s="498" t="str">
        <f>IF( '1510bis'!D8 = 0, "", '1510bis'!D8)</f>
        <v/>
      </c>
      <c r="Q100" s="486" t="s">
        <v>1262</v>
      </c>
      <c r="R100" s="486" t="s">
        <v>2241</v>
      </c>
      <c r="S100" s="508" t="s">
        <v>2280</v>
      </c>
      <c r="T100" s="489" t="str">
        <f>IF( '1510bis'!F8 = 0, "", '1510bis'!F8)</f>
        <v/>
      </c>
      <c r="U100" s="486"/>
      <c r="V100" s="486"/>
      <c r="W100" s="486"/>
      <c r="X100" s="489" t="str">
        <f>IF( '1510bis'!H8 = 0, "", '1510bis'!H8)</f>
        <v/>
      </c>
      <c r="Y100" s="486"/>
      <c r="Z100" s="486"/>
      <c r="AA100" s="486"/>
      <c r="AB100" s="498" t="str">
        <f>IF( '1510bis'!I8 = 0, "", '1510bis'!I8)</f>
        <v/>
      </c>
      <c r="AC100" s="486" t="s">
        <v>1292</v>
      </c>
      <c r="AD100" s="486" t="s">
        <v>2241</v>
      </c>
      <c r="AE100" s="508" t="s">
        <v>2331</v>
      </c>
      <c r="AF100" s="490" t="str">
        <f>IF( '1510'!K32 = 0, "", IF('1510'!K32=1,"TNE",IF('1510'!K32=2,"DTN",IF('1510'!K32=3,"KGM",IF('1510'!K32=4,"NBM","")))))</f>
        <v/>
      </c>
      <c r="AG100" s="486" t="s">
        <v>2148</v>
      </c>
      <c r="AH100" s="486" t="s">
        <v>2241</v>
      </c>
      <c r="AI100" s="508" t="s">
        <v>2354</v>
      </c>
      <c r="AJ100" s="498" t="str">
        <f>IF( '1510bis'!O8 = 0, "", '1510bis'!O8)</f>
        <v/>
      </c>
      <c r="AK100" s="486" t="s">
        <v>1315</v>
      </c>
      <c r="AL100" s="486" t="s">
        <v>2241</v>
      </c>
      <c r="AM100" s="508" t="s">
        <v>2377</v>
      </c>
      <c r="AN100" s="489">
        <f t="shared" si="6"/>
        <v>0</v>
      </c>
      <c r="AO100" s="507" t="str">
        <f>'1510bis'!C8</f>
        <v xml:space="preserve"> </v>
      </c>
      <c r="AP100" s="486" t="s">
        <v>2180</v>
      </c>
      <c r="AQ100" s="486" t="s">
        <v>2241</v>
      </c>
      <c r="AR100" s="508" t="s">
        <v>2400</v>
      </c>
    </row>
    <row r="101" spans="1:44" s="458" customFormat="1" x14ac:dyDescent="0.2">
      <c r="A101" s="458">
        <v>21</v>
      </c>
      <c r="B101" s="487">
        <f t="shared" si="4"/>
        <v>0</v>
      </c>
      <c r="C101" s="488">
        <f t="shared" si="5"/>
        <v>0</v>
      </c>
      <c r="D101" s="457">
        <v>1510</v>
      </c>
      <c r="E101" s="456" t="str">
        <f>RIGHT('1500'!$AT$2,2)</f>
        <v>19</v>
      </c>
      <c r="F101" s="458" t="s">
        <v>745</v>
      </c>
      <c r="G101" s="498" t="str">
        <f>IF( '1510bis'!A9 = 0, "", '1510bis'!A9)</f>
        <v/>
      </c>
      <c r="H101" s="486"/>
      <c r="I101" s="486"/>
      <c r="J101" s="486"/>
      <c r="K101" s="486"/>
      <c r="L101" s="498" t="str">
        <f>IF( '1510bis'!B9 = 0, "", '1510bis'!B9)</f>
        <v/>
      </c>
      <c r="M101" s="486" t="s">
        <v>1233</v>
      </c>
      <c r="N101" s="486" t="s">
        <v>2241</v>
      </c>
      <c r="O101" s="508" t="s">
        <v>2302</v>
      </c>
      <c r="P101" s="498" t="str">
        <f>IF( '1510bis'!D9 = 0, "", '1510bis'!D9)</f>
        <v/>
      </c>
      <c r="Q101" s="486" t="s">
        <v>1263</v>
      </c>
      <c r="R101" s="486" t="s">
        <v>2241</v>
      </c>
      <c r="S101" s="508" t="s">
        <v>2281</v>
      </c>
      <c r="T101" s="489" t="str">
        <f>IF( '1510bis'!F9 = 0, "", '1510bis'!F9)</f>
        <v/>
      </c>
      <c r="U101" s="486"/>
      <c r="V101" s="486"/>
      <c r="W101" s="486"/>
      <c r="X101" s="489" t="str">
        <f>IF( '1510bis'!H9 = 0, "", '1510bis'!H9)</f>
        <v/>
      </c>
      <c r="Y101" s="486"/>
      <c r="Z101" s="486"/>
      <c r="AA101" s="486"/>
      <c r="AB101" s="498" t="str">
        <f>IF( '1510bis'!I9 = 0, "", '1510bis'!I9)</f>
        <v/>
      </c>
      <c r="AC101" s="486" t="s">
        <v>1293</v>
      </c>
      <c r="AD101" s="486" t="s">
        <v>2241</v>
      </c>
      <c r="AE101" s="508" t="s">
        <v>2332</v>
      </c>
      <c r="AF101" s="490" t="str">
        <f>IF( '1510'!K33 = 0, "", IF('1510'!K33=1,"TNE",IF('1510'!K33=2,"DTN",IF('1510'!K33=3,"KGM",IF('1510'!K33=4,"NBM","")))))</f>
        <v/>
      </c>
      <c r="AG101" s="486" t="s">
        <v>2149</v>
      </c>
      <c r="AH101" s="486" t="s">
        <v>2241</v>
      </c>
      <c r="AI101" s="508" t="s">
        <v>2355</v>
      </c>
      <c r="AJ101" s="498" t="str">
        <f>IF( '1510bis'!O9 = 0, "", '1510bis'!O9)</f>
        <v/>
      </c>
      <c r="AK101" s="486" t="s">
        <v>1316</v>
      </c>
      <c r="AL101" s="486" t="s">
        <v>2241</v>
      </c>
      <c r="AM101" s="508" t="s">
        <v>2378</v>
      </c>
      <c r="AN101" s="489">
        <f t="shared" si="6"/>
        <v>0</v>
      </c>
      <c r="AO101" s="507" t="str">
        <f>'1510bis'!C9</f>
        <v xml:space="preserve"> </v>
      </c>
      <c r="AP101" s="486" t="s">
        <v>2181</v>
      </c>
      <c r="AQ101" s="486" t="s">
        <v>2241</v>
      </c>
      <c r="AR101" s="508" t="s">
        <v>2401</v>
      </c>
    </row>
    <row r="102" spans="1:44" s="458" customFormat="1" x14ac:dyDescent="0.2">
      <c r="A102" s="458">
        <v>21</v>
      </c>
      <c r="B102" s="487">
        <f t="shared" si="4"/>
        <v>0</v>
      </c>
      <c r="C102" s="488">
        <f t="shared" si="5"/>
        <v>0</v>
      </c>
      <c r="D102" s="457">
        <v>1510</v>
      </c>
      <c r="E102" s="456" t="str">
        <f>RIGHT('1500'!$AT$2,2)</f>
        <v>19</v>
      </c>
      <c r="F102" s="458" t="s">
        <v>745</v>
      </c>
      <c r="G102" s="498" t="str">
        <f>IF( '1510bis'!A10 = 0, "", '1510bis'!A10)</f>
        <v/>
      </c>
      <c r="H102" s="486"/>
      <c r="I102" s="486"/>
      <c r="J102" s="486"/>
      <c r="K102" s="486"/>
      <c r="L102" s="498" t="str">
        <f>IF( '1510bis'!B10 = 0, "", '1510bis'!B10)</f>
        <v/>
      </c>
      <c r="M102" s="486" t="s">
        <v>1234</v>
      </c>
      <c r="N102" s="486" t="s">
        <v>2241</v>
      </c>
      <c r="O102" s="508" t="s">
        <v>2303</v>
      </c>
      <c r="P102" s="498" t="str">
        <f>IF( '1510bis'!D10 = 0, "", '1510bis'!D10)</f>
        <v/>
      </c>
      <c r="Q102" s="486" t="s">
        <v>1264</v>
      </c>
      <c r="R102" s="486" t="s">
        <v>2241</v>
      </c>
      <c r="S102" s="508" t="s">
        <v>2282</v>
      </c>
      <c r="T102" s="489" t="str">
        <f>IF( '1510bis'!F10 = 0, "", '1510bis'!F10)</f>
        <v/>
      </c>
      <c r="U102" s="486"/>
      <c r="V102" s="486"/>
      <c r="W102" s="486"/>
      <c r="X102" s="489" t="str">
        <f>IF( '1510bis'!H10 = 0, "", '1510bis'!H10)</f>
        <v/>
      </c>
      <c r="Y102" s="486"/>
      <c r="Z102" s="486"/>
      <c r="AA102" s="486"/>
      <c r="AB102" s="498" t="str">
        <f>IF( '1510bis'!I10 = 0, "", '1510bis'!I10)</f>
        <v/>
      </c>
      <c r="AC102" s="486" t="s">
        <v>1294</v>
      </c>
      <c r="AD102" s="486" t="s">
        <v>2241</v>
      </c>
      <c r="AE102" s="508" t="s">
        <v>2333</v>
      </c>
      <c r="AF102" s="490" t="str">
        <f>IF( '1510'!K34 = 0, "", IF('1510'!K34=1,"TNE",IF('1510'!K34=2,"DTN",IF('1510'!K34=3,"KGM",IF('1510'!K34=4,"NBM","")))))</f>
        <v/>
      </c>
      <c r="AG102" s="486" t="s">
        <v>2150</v>
      </c>
      <c r="AH102" s="486" t="s">
        <v>2241</v>
      </c>
      <c r="AI102" s="508" t="s">
        <v>2356</v>
      </c>
      <c r="AJ102" s="498" t="str">
        <f>IF( '1510bis'!O10 = 0, "", '1510bis'!O10)</f>
        <v/>
      </c>
      <c r="AK102" s="486" t="s">
        <v>1317</v>
      </c>
      <c r="AL102" s="486" t="s">
        <v>2241</v>
      </c>
      <c r="AM102" s="508" t="s">
        <v>2379</v>
      </c>
      <c r="AN102" s="489">
        <f t="shared" si="6"/>
        <v>0</v>
      </c>
      <c r="AO102" s="507" t="str">
        <f>'1510bis'!C10</f>
        <v xml:space="preserve"> </v>
      </c>
      <c r="AP102" s="486" t="s">
        <v>2182</v>
      </c>
      <c r="AQ102" s="486" t="s">
        <v>2241</v>
      </c>
      <c r="AR102" s="508" t="s">
        <v>2402</v>
      </c>
    </row>
    <row r="103" spans="1:44" s="458" customFormat="1" x14ac:dyDescent="0.2">
      <c r="A103" s="458">
        <v>21</v>
      </c>
      <c r="B103" s="487">
        <f t="shared" si="4"/>
        <v>0</v>
      </c>
      <c r="C103" s="488">
        <f t="shared" si="5"/>
        <v>0</v>
      </c>
      <c r="D103" s="457">
        <v>1510</v>
      </c>
      <c r="E103" s="456" t="str">
        <f>RIGHT('1500'!$AT$2,2)</f>
        <v>19</v>
      </c>
      <c r="F103" s="458" t="s">
        <v>745</v>
      </c>
      <c r="G103" s="498" t="str">
        <f>IF( '1510bis'!A11 = 0, "", '1510bis'!A11)</f>
        <v/>
      </c>
      <c r="H103" s="486"/>
      <c r="I103" s="486"/>
      <c r="J103" s="486"/>
      <c r="K103" s="486"/>
      <c r="L103" s="498" t="str">
        <f>IF( '1510bis'!B11 = 0, "", '1510bis'!B11)</f>
        <v/>
      </c>
      <c r="M103" s="486" t="s">
        <v>1235</v>
      </c>
      <c r="N103" s="486" t="s">
        <v>2241</v>
      </c>
      <c r="O103" s="508" t="s">
        <v>2304</v>
      </c>
      <c r="P103" s="498" t="str">
        <f>IF( '1510bis'!D11 = 0, "", '1510bis'!D11)</f>
        <v/>
      </c>
      <c r="Q103" s="486" t="s">
        <v>1265</v>
      </c>
      <c r="R103" s="486" t="s">
        <v>2241</v>
      </c>
      <c r="S103" s="508" t="s">
        <v>2283</v>
      </c>
      <c r="T103" s="489" t="str">
        <f>IF( '1510bis'!F11 = 0, "", '1510bis'!F11)</f>
        <v/>
      </c>
      <c r="U103" s="486"/>
      <c r="V103" s="486"/>
      <c r="W103" s="486"/>
      <c r="X103" s="489" t="str">
        <f>IF( '1510bis'!H11 = 0, "", '1510bis'!H11)</f>
        <v/>
      </c>
      <c r="Y103" s="486"/>
      <c r="Z103" s="486"/>
      <c r="AA103" s="486"/>
      <c r="AB103" s="498" t="str">
        <f>IF( '1510bis'!I11 = 0, "", '1510bis'!I11)</f>
        <v/>
      </c>
      <c r="AC103" s="486" t="s">
        <v>1295</v>
      </c>
      <c r="AD103" s="486" t="s">
        <v>2241</v>
      </c>
      <c r="AE103" s="508" t="s">
        <v>2334</v>
      </c>
      <c r="AF103" s="490" t="str">
        <f>IF( '1510'!K35 = 0, "", IF('1510'!K35=1,"TNE",IF('1510'!K35=2,"DTN",IF('1510'!K35=3,"KGM",IF('1510'!K35=4,"NBM","")))))</f>
        <v/>
      </c>
      <c r="AG103" s="486" t="s">
        <v>2151</v>
      </c>
      <c r="AH103" s="486" t="s">
        <v>2241</v>
      </c>
      <c r="AI103" s="508" t="s">
        <v>2357</v>
      </c>
      <c r="AJ103" s="498" t="str">
        <f>IF( '1510bis'!O11 = 0, "", '1510bis'!O11)</f>
        <v/>
      </c>
      <c r="AK103" s="486" t="s">
        <v>1318</v>
      </c>
      <c r="AL103" s="486" t="s">
        <v>2241</v>
      </c>
      <c r="AM103" s="508" t="s">
        <v>2380</v>
      </c>
      <c r="AN103" s="489">
        <f t="shared" si="6"/>
        <v>0</v>
      </c>
      <c r="AO103" s="507" t="str">
        <f>'1510bis'!C11</f>
        <v xml:space="preserve"> </v>
      </c>
      <c r="AP103" s="486" t="s">
        <v>2183</v>
      </c>
      <c r="AQ103" s="486" t="s">
        <v>2241</v>
      </c>
      <c r="AR103" s="508" t="s">
        <v>2403</v>
      </c>
    </row>
    <row r="104" spans="1:44" s="458" customFormat="1" x14ac:dyDescent="0.2">
      <c r="A104" s="458">
        <v>21</v>
      </c>
      <c r="B104" s="487">
        <f t="shared" si="4"/>
        <v>0</v>
      </c>
      <c r="C104" s="488">
        <f t="shared" si="5"/>
        <v>0</v>
      </c>
      <c r="D104" s="457">
        <v>1510</v>
      </c>
      <c r="E104" s="456" t="str">
        <f>RIGHT('1500'!$AT$2,2)</f>
        <v>19</v>
      </c>
      <c r="F104" s="458" t="s">
        <v>745</v>
      </c>
      <c r="G104" s="498" t="str">
        <f>IF( '1510bis'!A19 = 0, "", '1510bis'!A19)</f>
        <v/>
      </c>
      <c r="H104" s="486"/>
      <c r="I104" s="486"/>
      <c r="J104" s="486"/>
      <c r="K104" s="486"/>
      <c r="L104" s="498" t="str">
        <f>IF( '1510bis'!B19 = 0, "", '1510bis'!B19)</f>
        <v/>
      </c>
      <c r="M104" s="486" t="s">
        <v>1236</v>
      </c>
      <c r="N104" s="486" t="s">
        <v>2241</v>
      </c>
      <c r="O104" s="508" t="s">
        <v>2305</v>
      </c>
      <c r="P104" s="498" t="str">
        <f>IF( '1510bis'!D19 = 0, "", '1510bis'!D19)</f>
        <v/>
      </c>
      <c r="Q104" s="486" t="s">
        <v>1266</v>
      </c>
      <c r="R104" s="486" t="s">
        <v>2241</v>
      </c>
      <c r="S104" s="508" t="s">
        <v>2284</v>
      </c>
      <c r="T104" s="489" t="str">
        <f>IF( '1510bis'!F19 = 0, "", '1510bis'!F19)</f>
        <v/>
      </c>
      <c r="U104" s="486"/>
      <c r="V104" s="486"/>
      <c r="W104" s="486"/>
      <c r="X104" s="489" t="str">
        <f>IF( '1510bis'!H19 = 0, "", '1510bis'!H19)</f>
        <v/>
      </c>
      <c r="Y104" s="486"/>
      <c r="Z104" s="486"/>
      <c r="AA104" s="486"/>
      <c r="AC104" s="486"/>
      <c r="AD104" s="486"/>
      <c r="AE104" s="486"/>
      <c r="AG104" s="486"/>
      <c r="AH104" s="486"/>
      <c r="AI104" s="486"/>
      <c r="AK104" s="486"/>
      <c r="AL104" s="486"/>
      <c r="AM104" s="486"/>
      <c r="AN104" s="489">
        <f t="shared" si="6"/>
        <v>0</v>
      </c>
      <c r="AO104" s="497" t="str">
        <f>'1510bis'!C19</f>
        <v xml:space="preserve"> </v>
      </c>
      <c r="AP104" s="486"/>
      <c r="AQ104" s="486"/>
      <c r="AR104" s="486"/>
    </row>
    <row r="105" spans="1:44" s="458" customFormat="1" x14ac:dyDescent="0.2">
      <c r="A105" s="458">
        <v>21</v>
      </c>
      <c r="B105" s="487">
        <f t="shared" si="4"/>
        <v>0</v>
      </c>
      <c r="C105" s="488">
        <f t="shared" si="5"/>
        <v>0</v>
      </c>
      <c r="D105" s="457">
        <v>1510</v>
      </c>
      <c r="E105" s="456" t="str">
        <f>RIGHT('1500'!$AT$2,2)</f>
        <v>19</v>
      </c>
      <c r="F105" s="458" t="s">
        <v>745</v>
      </c>
      <c r="G105" s="498" t="str">
        <f>IF( '1510bis'!A20 = 0, "", '1510bis'!A20)</f>
        <v/>
      </c>
      <c r="H105" s="486"/>
      <c r="I105" s="486"/>
      <c r="J105" s="486"/>
      <c r="K105" s="486"/>
      <c r="L105" s="498" t="str">
        <f>IF( '1510bis'!B20 = 0, "", '1510bis'!B20)</f>
        <v/>
      </c>
      <c r="M105" s="486" t="s">
        <v>1237</v>
      </c>
      <c r="N105" s="486" t="s">
        <v>2241</v>
      </c>
      <c r="O105" s="508" t="s">
        <v>2306</v>
      </c>
      <c r="P105" s="498" t="str">
        <f>IF( '1510bis'!D20 = 0, "", '1510bis'!D20)</f>
        <v/>
      </c>
      <c r="Q105" s="486" t="s">
        <v>1267</v>
      </c>
      <c r="R105" s="486" t="s">
        <v>2241</v>
      </c>
      <c r="S105" s="508" t="s">
        <v>2285</v>
      </c>
      <c r="T105" s="489" t="str">
        <f>IF( '1510bis'!F20 = 0, "", '1510bis'!F20)</f>
        <v/>
      </c>
      <c r="U105" s="486"/>
      <c r="V105" s="486"/>
      <c r="W105" s="486"/>
      <c r="X105" s="489" t="str">
        <f>IF( '1510bis'!H20 = 0, "", '1510bis'!H20)</f>
        <v/>
      </c>
      <c r="Y105" s="486"/>
      <c r="Z105" s="486"/>
      <c r="AA105" s="486"/>
      <c r="AC105" s="486"/>
      <c r="AD105" s="486"/>
      <c r="AE105" s="486"/>
      <c r="AG105" s="486"/>
      <c r="AH105" s="486"/>
      <c r="AI105" s="486"/>
      <c r="AK105" s="486"/>
      <c r="AL105" s="486"/>
      <c r="AM105" s="486"/>
      <c r="AN105" s="489">
        <f t="shared" si="6"/>
        <v>0</v>
      </c>
      <c r="AO105" s="497" t="str">
        <f>'1510bis'!C20</f>
        <v xml:space="preserve"> </v>
      </c>
      <c r="AP105" s="486"/>
      <c r="AQ105" s="486"/>
      <c r="AR105" s="486"/>
    </row>
    <row r="106" spans="1:44" s="458" customFormat="1" x14ac:dyDescent="0.2">
      <c r="A106" s="458">
        <v>21</v>
      </c>
      <c r="B106" s="487">
        <f t="shared" si="4"/>
        <v>0</v>
      </c>
      <c r="C106" s="488">
        <f t="shared" si="5"/>
        <v>0</v>
      </c>
      <c r="D106" s="457">
        <v>1510</v>
      </c>
      <c r="E106" s="456" t="str">
        <f>RIGHT('1500'!$AT$2,2)</f>
        <v>19</v>
      </c>
      <c r="F106" s="458" t="s">
        <v>745</v>
      </c>
      <c r="G106" s="498" t="str">
        <f>IF( '1510bis'!A21 = 0, "", '1510bis'!A21)</f>
        <v/>
      </c>
      <c r="H106" s="486"/>
      <c r="I106" s="486"/>
      <c r="J106" s="486"/>
      <c r="K106" s="486"/>
      <c r="L106" s="498" t="str">
        <f>IF( '1510bis'!B21 = 0, "", '1510bis'!B21)</f>
        <v/>
      </c>
      <c r="M106" s="486" t="s">
        <v>1238</v>
      </c>
      <c r="N106" s="486" t="s">
        <v>2241</v>
      </c>
      <c r="O106" s="508" t="s">
        <v>2307</v>
      </c>
      <c r="P106" s="498" t="str">
        <f>IF( '1510bis'!D21 = 0, "", '1510bis'!D21)</f>
        <v/>
      </c>
      <c r="Q106" s="486" t="s">
        <v>1268</v>
      </c>
      <c r="R106" s="486" t="s">
        <v>2241</v>
      </c>
      <c r="S106" s="508" t="s">
        <v>2286</v>
      </c>
      <c r="T106" s="489" t="str">
        <f>IF( '1510bis'!F21 = 0, "", '1510bis'!F21)</f>
        <v/>
      </c>
      <c r="U106" s="486"/>
      <c r="V106" s="486"/>
      <c r="W106" s="486"/>
      <c r="X106" s="489" t="str">
        <f>IF( '1510bis'!H21 = 0, "", '1510bis'!H21)</f>
        <v/>
      </c>
      <c r="Y106" s="486"/>
      <c r="Z106" s="486"/>
      <c r="AA106" s="486"/>
      <c r="AC106" s="486"/>
      <c r="AD106" s="486"/>
      <c r="AE106" s="486"/>
      <c r="AG106" s="486"/>
      <c r="AH106" s="486"/>
      <c r="AI106" s="486"/>
      <c r="AK106" s="486"/>
      <c r="AL106" s="486"/>
      <c r="AM106" s="486"/>
      <c r="AN106" s="489">
        <f t="shared" si="6"/>
        <v>0</v>
      </c>
      <c r="AO106" s="497" t="str">
        <f>'1510bis'!C21</f>
        <v xml:space="preserve"> </v>
      </c>
      <c r="AP106" s="486"/>
      <c r="AQ106" s="486"/>
      <c r="AR106" s="486"/>
    </row>
    <row r="107" spans="1:44" s="458" customFormat="1" x14ac:dyDescent="0.2">
      <c r="A107" s="458">
        <v>21</v>
      </c>
      <c r="B107" s="487">
        <f t="shared" si="4"/>
        <v>0</v>
      </c>
      <c r="C107" s="488">
        <f t="shared" si="5"/>
        <v>0</v>
      </c>
      <c r="D107" s="457">
        <v>1510</v>
      </c>
      <c r="E107" s="456" t="str">
        <f>RIGHT('1500'!$AT$2,2)</f>
        <v>19</v>
      </c>
      <c r="F107" s="458" t="s">
        <v>745</v>
      </c>
      <c r="G107" s="498" t="str">
        <f>IF( '1510bis'!A22 = 0, "", '1510bis'!A22)</f>
        <v/>
      </c>
      <c r="H107" s="486"/>
      <c r="I107" s="486"/>
      <c r="J107" s="486"/>
      <c r="K107" s="486"/>
      <c r="L107" s="498" t="str">
        <f>IF( '1510bis'!B22 = 0, "", '1510bis'!B22)</f>
        <v/>
      </c>
      <c r="M107" s="486" t="s">
        <v>1239</v>
      </c>
      <c r="N107" s="486" t="s">
        <v>2241</v>
      </c>
      <c r="O107" s="508" t="s">
        <v>2308</v>
      </c>
      <c r="P107" s="498" t="str">
        <f>IF( '1510bis'!D22 = 0, "", '1510bis'!D22)</f>
        <v/>
      </c>
      <c r="Q107" s="486" t="s">
        <v>1269</v>
      </c>
      <c r="R107" s="486" t="s">
        <v>2241</v>
      </c>
      <c r="S107" s="508" t="s">
        <v>2287</v>
      </c>
      <c r="T107" s="489" t="str">
        <f>IF( '1510bis'!F22 = 0, "", '1510bis'!F22)</f>
        <v/>
      </c>
      <c r="U107" s="486"/>
      <c r="V107" s="486"/>
      <c r="W107" s="486"/>
      <c r="X107" s="489" t="str">
        <f>IF( '1510bis'!H22 = 0, "", '1510bis'!H22)</f>
        <v/>
      </c>
      <c r="Y107" s="486"/>
      <c r="Z107" s="486"/>
      <c r="AA107" s="486"/>
      <c r="AC107" s="486"/>
      <c r="AD107" s="486"/>
      <c r="AE107" s="486"/>
      <c r="AG107" s="486"/>
      <c r="AH107" s="486"/>
      <c r="AI107" s="486"/>
      <c r="AK107" s="486"/>
      <c r="AL107" s="486"/>
      <c r="AM107" s="486"/>
      <c r="AN107" s="489">
        <f t="shared" si="6"/>
        <v>0</v>
      </c>
      <c r="AO107" s="497" t="str">
        <f>'1510bis'!C22</f>
        <v xml:space="preserve"> </v>
      </c>
      <c r="AP107" s="486"/>
      <c r="AQ107" s="486"/>
      <c r="AR107" s="486"/>
    </row>
    <row r="108" spans="1:44" s="458" customFormat="1" x14ac:dyDescent="0.2">
      <c r="A108" s="458">
        <v>21</v>
      </c>
      <c r="B108" s="487">
        <f t="shared" si="4"/>
        <v>0</v>
      </c>
      <c r="C108" s="488">
        <f t="shared" si="5"/>
        <v>0</v>
      </c>
      <c r="D108" s="457">
        <v>1510</v>
      </c>
      <c r="E108" s="456" t="str">
        <f>RIGHT('1500'!$AT$2,2)</f>
        <v>19</v>
      </c>
      <c r="F108" s="458" t="s">
        <v>745</v>
      </c>
      <c r="G108" s="498" t="str">
        <f>IF( '1510bis'!A23 = 0, "", '1510bis'!A23)</f>
        <v/>
      </c>
      <c r="H108" s="486"/>
      <c r="I108" s="486"/>
      <c r="J108" s="486"/>
      <c r="K108" s="486"/>
      <c r="L108" s="498" t="str">
        <f>IF( '1510bis'!B23 = 0, "", '1510bis'!B23)</f>
        <v/>
      </c>
      <c r="M108" s="486" t="s">
        <v>1240</v>
      </c>
      <c r="N108" s="486" t="s">
        <v>2241</v>
      </c>
      <c r="O108" s="508" t="s">
        <v>2309</v>
      </c>
      <c r="P108" s="498" t="str">
        <f>IF( '1510bis'!D23 = 0, "", '1510bis'!D23)</f>
        <v/>
      </c>
      <c r="Q108" s="486" t="s">
        <v>1270</v>
      </c>
      <c r="R108" s="486" t="s">
        <v>2241</v>
      </c>
      <c r="S108" s="508" t="s">
        <v>2288</v>
      </c>
      <c r="T108" s="489" t="str">
        <f>IF( '1510bis'!F23 = 0, "", '1510bis'!F23)</f>
        <v/>
      </c>
      <c r="U108" s="486"/>
      <c r="V108" s="486"/>
      <c r="W108" s="486"/>
      <c r="X108" s="489" t="str">
        <f>IF( '1510bis'!H23 = 0, "", '1510bis'!H23)</f>
        <v/>
      </c>
      <c r="Y108" s="486"/>
      <c r="Z108" s="486"/>
      <c r="AA108" s="486"/>
      <c r="AC108" s="486"/>
      <c r="AD108" s="486"/>
      <c r="AE108" s="486"/>
      <c r="AG108" s="486"/>
      <c r="AH108" s="486"/>
      <c r="AI108" s="486"/>
      <c r="AK108" s="486"/>
      <c r="AL108" s="486"/>
      <c r="AM108" s="486"/>
      <c r="AN108" s="489">
        <f t="shared" si="6"/>
        <v>0</v>
      </c>
      <c r="AO108" s="497" t="str">
        <f>'1510bis'!C23</f>
        <v xml:space="preserve"> </v>
      </c>
      <c r="AP108" s="486"/>
      <c r="AQ108" s="486"/>
      <c r="AR108" s="486"/>
    </row>
    <row r="109" spans="1:44" s="458" customFormat="1" x14ac:dyDescent="0.2">
      <c r="A109" s="458">
        <v>21</v>
      </c>
      <c r="B109" s="487">
        <f t="shared" si="4"/>
        <v>0</v>
      </c>
      <c r="C109" s="488">
        <f t="shared" si="5"/>
        <v>0</v>
      </c>
      <c r="D109" s="457">
        <v>1510</v>
      </c>
      <c r="E109" s="456" t="str">
        <f>RIGHT('1500'!$AT$2,2)</f>
        <v>19</v>
      </c>
      <c r="F109" s="458" t="s">
        <v>745</v>
      </c>
      <c r="G109" s="498" t="str">
        <f>IF( '1510bis'!A24 = 0, "", '1510bis'!A24)</f>
        <v/>
      </c>
      <c r="H109" s="486"/>
      <c r="I109" s="486"/>
      <c r="J109" s="486"/>
      <c r="K109" s="486"/>
      <c r="L109" s="498" t="str">
        <f>IF( '1510bis'!B24 = 0, "", '1510bis'!B24)</f>
        <v/>
      </c>
      <c r="M109" s="486" t="s">
        <v>1241</v>
      </c>
      <c r="N109" s="486" t="s">
        <v>2241</v>
      </c>
      <c r="O109" s="508" t="s">
        <v>2310</v>
      </c>
      <c r="P109" s="498" t="str">
        <f>IF( '1510bis'!D24 = 0, "", '1510bis'!D24)</f>
        <v/>
      </c>
      <c r="Q109" s="486" t="s">
        <v>1271</v>
      </c>
      <c r="R109" s="486" t="s">
        <v>2241</v>
      </c>
      <c r="S109" s="508" t="s">
        <v>2289</v>
      </c>
      <c r="T109" s="489" t="str">
        <f>IF( '1510bis'!F24 = 0, "", '1510bis'!F24)</f>
        <v/>
      </c>
      <c r="U109" s="486"/>
      <c r="V109" s="486"/>
      <c r="W109" s="486"/>
      <c r="X109" s="489" t="str">
        <f>IF( '1510bis'!H24 = 0, "", '1510bis'!H24)</f>
        <v/>
      </c>
      <c r="Y109" s="486"/>
      <c r="Z109" s="486"/>
      <c r="AA109" s="486"/>
      <c r="AC109" s="486"/>
      <c r="AD109" s="486"/>
      <c r="AE109" s="486"/>
      <c r="AG109" s="486"/>
      <c r="AH109" s="486"/>
      <c r="AI109" s="486"/>
      <c r="AK109" s="486"/>
      <c r="AL109" s="486"/>
      <c r="AM109" s="486"/>
      <c r="AN109" s="489">
        <f t="shared" si="6"/>
        <v>0</v>
      </c>
      <c r="AO109" s="497" t="str">
        <f>'1510bis'!C24</f>
        <v xml:space="preserve"> </v>
      </c>
      <c r="AP109" s="486"/>
      <c r="AQ109" s="486"/>
      <c r="AR109" s="486"/>
    </row>
    <row r="110" spans="1:44" s="458" customFormat="1" x14ac:dyDescent="0.2">
      <c r="A110" s="458">
        <v>21</v>
      </c>
      <c r="B110" s="487">
        <f t="shared" si="4"/>
        <v>0</v>
      </c>
      <c r="C110" s="488">
        <f t="shared" si="5"/>
        <v>0</v>
      </c>
      <c r="D110" s="457">
        <v>1510</v>
      </c>
      <c r="E110" s="456" t="str">
        <f>RIGHT('1500'!$AT$2,2)</f>
        <v>19</v>
      </c>
      <c r="F110" s="458" t="s">
        <v>745</v>
      </c>
      <c r="G110" s="498" t="str">
        <f>IF( '1510bis'!A25 = 0, "", '1510bis'!A25)</f>
        <v/>
      </c>
      <c r="H110" s="486"/>
      <c r="I110" s="486"/>
      <c r="J110" s="486"/>
      <c r="K110" s="486"/>
      <c r="L110" s="498" t="str">
        <f>IF( '1510bis'!B25 = 0, "", '1510bis'!B25)</f>
        <v/>
      </c>
      <c r="M110" s="486" t="s">
        <v>1242</v>
      </c>
      <c r="N110" s="486" t="s">
        <v>2241</v>
      </c>
      <c r="O110" s="508" t="s">
        <v>2311</v>
      </c>
      <c r="P110" s="498" t="str">
        <f>IF( '1510bis'!D25 = 0, "", '1510bis'!D25)</f>
        <v/>
      </c>
      <c r="Q110" s="486" t="s">
        <v>1272</v>
      </c>
      <c r="R110" s="486" t="s">
        <v>2241</v>
      </c>
      <c r="S110" s="508" t="s">
        <v>2290</v>
      </c>
      <c r="T110" s="489" t="str">
        <f>IF( '1510bis'!F25 = 0, "", '1510bis'!F25)</f>
        <v/>
      </c>
      <c r="U110" s="486"/>
      <c r="V110" s="486"/>
      <c r="W110" s="486"/>
      <c r="X110" s="489" t="str">
        <f>IF( '1510bis'!H25 = 0, "", '1510bis'!H25)</f>
        <v/>
      </c>
      <c r="Y110" s="486"/>
      <c r="Z110" s="486"/>
      <c r="AA110" s="486"/>
      <c r="AC110" s="486"/>
      <c r="AD110" s="486"/>
      <c r="AE110" s="486"/>
      <c r="AG110" s="486"/>
      <c r="AH110" s="486"/>
      <c r="AI110" s="486"/>
      <c r="AK110" s="486"/>
      <c r="AL110" s="486"/>
      <c r="AM110" s="486"/>
      <c r="AN110" s="489">
        <f t="shared" si="6"/>
        <v>0</v>
      </c>
      <c r="AO110" s="497" t="str">
        <f>'1510bis'!C25</f>
        <v xml:space="preserve"> </v>
      </c>
      <c r="AP110" s="486"/>
      <c r="AQ110" s="486"/>
      <c r="AR110" s="486"/>
    </row>
    <row r="111" spans="1:44" s="458" customFormat="1" x14ac:dyDescent="0.2">
      <c r="A111" s="458">
        <v>21</v>
      </c>
      <c r="B111" s="487">
        <f t="shared" si="4"/>
        <v>0</v>
      </c>
      <c r="C111" s="488">
        <f t="shared" si="5"/>
        <v>0</v>
      </c>
      <c r="D111" s="457">
        <v>1510</v>
      </c>
      <c r="E111" s="456" t="str">
        <f>RIGHT('1500'!$AT$2,2)</f>
        <v>19</v>
      </c>
      <c r="F111" s="458" t="str">
        <f>'1510bis'!M19</f>
        <v>10A</v>
      </c>
      <c r="G111" s="498" t="str">
        <f>IF( '1510bis'!N19 = 0, "", '1510bis'!N19)</f>
        <v/>
      </c>
      <c r="H111" s="499" t="s">
        <v>2152</v>
      </c>
      <c r="I111" s="499" t="s">
        <v>2235</v>
      </c>
      <c r="J111" s="499" t="s">
        <v>2152</v>
      </c>
      <c r="K111" s="499"/>
      <c r="L111" s="500"/>
      <c r="M111" s="499"/>
      <c r="N111" s="499"/>
      <c r="O111" s="499"/>
      <c r="Q111" s="499"/>
      <c r="R111" s="499"/>
      <c r="S111" s="499"/>
      <c r="U111" s="499"/>
      <c r="V111" s="499"/>
      <c r="W111" s="499"/>
      <c r="Y111" s="499"/>
      <c r="Z111" s="499"/>
      <c r="AA111" s="499"/>
      <c r="AC111" s="499"/>
      <c r="AD111" s="499"/>
      <c r="AE111" s="499"/>
      <c r="AG111" s="499"/>
      <c r="AH111" s="499"/>
      <c r="AI111" s="499"/>
      <c r="AK111" s="499"/>
      <c r="AL111" s="499"/>
      <c r="AM111" s="499"/>
      <c r="AN111" s="489">
        <f t="shared" si="6"/>
        <v>0</v>
      </c>
      <c r="AP111" s="499"/>
      <c r="AQ111" s="499"/>
      <c r="AR111" s="499"/>
    </row>
    <row r="112" spans="1:44" s="458" customFormat="1" x14ac:dyDescent="0.2">
      <c r="A112" s="458">
        <v>21</v>
      </c>
      <c r="B112" s="487">
        <f t="shared" si="4"/>
        <v>0</v>
      </c>
      <c r="C112" s="488">
        <f t="shared" si="5"/>
        <v>0</v>
      </c>
      <c r="D112" s="457">
        <v>1510</v>
      </c>
      <c r="E112" s="456" t="str">
        <f>RIGHT('1500'!$AT$2,2)</f>
        <v>19</v>
      </c>
      <c r="F112" s="458" t="str">
        <f>'1510bis'!M20</f>
        <v>10B</v>
      </c>
      <c r="G112" s="498" t="str">
        <f>IF( '1510bis'!N20 = 0, "", '1510bis'!N20)</f>
        <v/>
      </c>
      <c r="H112" s="499" t="s">
        <v>2153</v>
      </c>
      <c r="I112" s="499" t="s">
        <v>2235</v>
      </c>
      <c r="J112" s="499" t="s">
        <v>2153</v>
      </c>
      <c r="K112" s="499"/>
      <c r="L112" s="500"/>
      <c r="M112" s="499"/>
      <c r="N112" s="499"/>
      <c r="O112" s="499"/>
      <c r="Q112" s="499"/>
      <c r="R112" s="499"/>
      <c r="S112" s="499"/>
      <c r="U112" s="499"/>
      <c r="V112" s="499"/>
      <c r="W112" s="499"/>
      <c r="Y112" s="499"/>
      <c r="Z112" s="499"/>
      <c r="AA112" s="499"/>
      <c r="AC112" s="499"/>
      <c r="AD112" s="499"/>
      <c r="AE112" s="499"/>
      <c r="AG112" s="499"/>
      <c r="AH112" s="499"/>
      <c r="AI112" s="499"/>
      <c r="AK112" s="499"/>
      <c r="AL112" s="499"/>
      <c r="AM112" s="499"/>
      <c r="AN112" s="489">
        <f t="shared" si="6"/>
        <v>0</v>
      </c>
      <c r="AP112" s="499"/>
      <c r="AQ112" s="499"/>
      <c r="AR112" s="499"/>
    </row>
    <row r="113" spans="1:44" s="458" customFormat="1" x14ac:dyDescent="0.2">
      <c r="A113" s="458">
        <v>21</v>
      </c>
      <c r="B113" s="487">
        <f t="shared" si="4"/>
        <v>0</v>
      </c>
      <c r="C113" s="488">
        <f t="shared" si="5"/>
        <v>0</v>
      </c>
      <c r="D113" s="457">
        <v>1510</v>
      </c>
      <c r="E113" s="456" t="str">
        <f>RIGHT('1500'!$AT$2,2)</f>
        <v>19</v>
      </c>
      <c r="F113" s="458" t="str">
        <f>'1510bis'!M21</f>
        <v>10C</v>
      </c>
      <c r="G113" s="498" t="str">
        <f>IF( '1510bis'!N21 = 0, "", '1510bis'!N21)</f>
        <v/>
      </c>
      <c r="H113" s="499" t="s">
        <v>2154</v>
      </c>
      <c r="I113" s="499" t="s">
        <v>2242</v>
      </c>
      <c r="J113" s="512" t="s">
        <v>2404</v>
      </c>
      <c r="K113" s="499"/>
      <c r="L113" s="500"/>
      <c r="M113" s="499"/>
      <c r="N113" s="499"/>
      <c r="O113" s="499"/>
      <c r="Q113" s="499"/>
      <c r="R113" s="499"/>
      <c r="S113" s="499"/>
      <c r="U113" s="499"/>
      <c r="V113" s="499"/>
      <c r="W113" s="499"/>
      <c r="Y113" s="499"/>
      <c r="Z113" s="499"/>
      <c r="AA113" s="499"/>
      <c r="AC113" s="499"/>
      <c r="AD113" s="499"/>
      <c r="AE113" s="499"/>
      <c r="AG113" s="499"/>
      <c r="AH113" s="499"/>
      <c r="AI113" s="499"/>
      <c r="AK113" s="499"/>
      <c r="AL113" s="499"/>
      <c r="AM113" s="499"/>
      <c r="AN113" s="489">
        <f t="shared" si="6"/>
        <v>0</v>
      </c>
      <c r="AP113" s="499"/>
      <c r="AQ113" s="499"/>
      <c r="AR113" s="499"/>
    </row>
    <row r="114" spans="1:44" s="458" customFormat="1" x14ac:dyDescent="0.2">
      <c r="A114" s="458">
        <v>21</v>
      </c>
      <c r="B114" s="487">
        <f t="shared" si="4"/>
        <v>0</v>
      </c>
      <c r="C114" s="488">
        <f t="shared" si="5"/>
        <v>0</v>
      </c>
      <c r="D114" s="457">
        <v>1510</v>
      </c>
      <c r="E114" s="456" t="str">
        <f>RIGHT('1500'!$AT$2,2)</f>
        <v>19</v>
      </c>
      <c r="F114" s="458" t="str">
        <f>'1510bis'!M22</f>
        <v>10D</v>
      </c>
      <c r="G114" s="498" t="str">
        <f>IF( '1510bis'!N22 = 0, "", '1510bis'!N22)</f>
        <v/>
      </c>
      <c r="H114" s="499" t="s">
        <v>2155</v>
      </c>
      <c r="I114" s="499" t="s">
        <v>2235</v>
      </c>
      <c r="J114" s="499" t="s">
        <v>2155</v>
      </c>
      <c r="K114" s="499"/>
      <c r="L114" s="500"/>
      <c r="M114" s="499"/>
      <c r="N114" s="499"/>
      <c r="O114" s="499"/>
      <c r="Q114" s="499"/>
      <c r="R114" s="499"/>
      <c r="S114" s="499"/>
      <c r="U114" s="499"/>
      <c r="V114" s="499"/>
      <c r="W114" s="499"/>
      <c r="Y114" s="499"/>
      <c r="Z114" s="499"/>
      <c r="AA114" s="499"/>
      <c r="AC114" s="499"/>
      <c r="AD114" s="499"/>
      <c r="AE114" s="499"/>
      <c r="AG114" s="499"/>
      <c r="AH114" s="499"/>
      <c r="AI114" s="499"/>
      <c r="AK114" s="499"/>
      <c r="AL114" s="499"/>
      <c r="AM114" s="499"/>
      <c r="AN114" s="489">
        <f t="shared" si="6"/>
        <v>0</v>
      </c>
      <c r="AP114" s="499"/>
      <c r="AQ114" s="499"/>
      <c r="AR114" s="499"/>
    </row>
    <row r="115" spans="1:44" s="458" customFormat="1" x14ac:dyDescent="0.2">
      <c r="A115" s="458">
        <v>21</v>
      </c>
      <c r="B115" s="487">
        <f t="shared" si="4"/>
        <v>0</v>
      </c>
      <c r="C115" s="488">
        <f t="shared" si="5"/>
        <v>0</v>
      </c>
      <c r="D115" s="457">
        <v>1510</v>
      </c>
      <c r="E115" s="456" t="str">
        <f>RIGHT('1500'!$AT$2,2)</f>
        <v>19</v>
      </c>
      <c r="F115" s="458" t="str">
        <f>'1510bis'!M23</f>
        <v>10E</v>
      </c>
      <c r="G115" s="498" t="str">
        <f>IF( '1510bis'!N23 = 0, "", '1510bis'!N23)</f>
        <v/>
      </c>
      <c r="H115" s="499" t="s">
        <v>2234</v>
      </c>
      <c r="I115" s="499" t="s">
        <v>2236</v>
      </c>
      <c r="J115" s="499" t="s">
        <v>2234</v>
      </c>
      <c r="K115" s="499"/>
      <c r="L115" s="500"/>
      <c r="M115" s="499"/>
      <c r="N115" s="499"/>
      <c r="O115" s="499"/>
      <c r="Q115" s="499"/>
      <c r="R115" s="499"/>
      <c r="S115" s="499"/>
      <c r="U115" s="499"/>
      <c r="V115" s="499"/>
      <c r="W115" s="499"/>
      <c r="Y115" s="499"/>
      <c r="Z115" s="499"/>
      <c r="AA115" s="499"/>
      <c r="AC115" s="499"/>
      <c r="AD115" s="499"/>
      <c r="AE115" s="499"/>
      <c r="AG115" s="499"/>
      <c r="AH115" s="499"/>
      <c r="AI115" s="499"/>
      <c r="AK115" s="499"/>
      <c r="AL115" s="499"/>
      <c r="AM115" s="499"/>
      <c r="AN115" s="489">
        <f t="shared" si="6"/>
        <v>0</v>
      </c>
      <c r="AP115" s="499"/>
      <c r="AQ115" s="499"/>
      <c r="AR115" s="499"/>
    </row>
    <row r="116" spans="1:44" s="458" customFormat="1" x14ac:dyDescent="0.2">
      <c r="A116" s="458">
        <v>21</v>
      </c>
      <c r="B116" s="487">
        <f t="shared" si="4"/>
        <v>0</v>
      </c>
      <c r="C116" s="488">
        <f t="shared" si="5"/>
        <v>0</v>
      </c>
      <c r="D116" s="457">
        <v>1510</v>
      </c>
      <c r="E116" s="456" t="str">
        <f>RIGHT('1500'!$AT$2,2)</f>
        <v>19</v>
      </c>
      <c r="F116" s="458" t="str">
        <f>'1510bis'!M24</f>
        <v>10F</v>
      </c>
      <c r="G116" s="498" t="str">
        <f>IF( '1510bis'!N24 = 0, "", '1510bis'!N24)</f>
        <v/>
      </c>
      <c r="H116" s="499" t="s">
        <v>2156</v>
      </c>
      <c r="I116" s="499" t="s">
        <v>2242</v>
      </c>
      <c r="J116" s="512" t="s">
        <v>2405</v>
      </c>
      <c r="K116" s="499"/>
      <c r="L116" s="500"/>
      <c r="M116" s="499"/>
      <c r="N116" s="499"/>
      <c r="O116" s="499"/>
      <c r="Q116" s="499"/>
      <c r="R116" s="499"/>
      <c r="S116" s="499"/>
      <c r="U116" s="499"/>
      <c r="V116" s="499"/>
      <c r="W116" s="499"/>
      <c r="Y116" s="499"/>
      <c r="Z116" s="499"/>
      <c r="AA116" s="499"/>
      <c r="AC116" s="499"/>
      <c r="AD116" s="499"/>
      <c r="AE116" s="499"/>
      <c r="AG116" s="499"/>
      <c r="AH116" s="499"/>
      <c r="AI116" s="499"/>
      <c r="AK116" s="499"/>
      <c r="AL116" s="499"/>
      <c r="AM116" s="499"/>
      <c r="AN116" s="489">
        <f t="shared" si="6"/>
        <v>0</v>
      </c>
      <c r="AP116" s="499"/>
      <c r="AQ116" s="499"/>
      <c r="AR116" s="499"/>
    </row>
    <row r="117" spans="1:44" s="458" customFormat="1" x14ac:dyDescent="0.2">
      <c r="A117" s="458">
        <v>21</v>
      </c>
      <c r="B117" s="487">
        <f t="shared" si="4"/>
        <v>0</v>
      </c>
      <c r="C117" s="488">
        <f t="shared" si="5"/>
        <v>0</v>
      </c>
      <c r="D117" s="457">
        <v>1511</v>
      </c>
      <c r="E117" s="456" t="str">
        <f>RIGHT('1500'!$AT$2,2)</f>
        <v>19</v>
      </c>
      <c r="F117" s="458" t="str">
        <f>'1511'!D11</f>
        <v>11A</v>
      </c>
      <c r="G117" s="490" t="str">
        <f>IF( '1511'!E11 = 0, "", '1511'!E11)</f>
        <v/>
      </c>
      <c r="H117" s="486" t="s">
        <v>1319</v>
      </c>
      <c r="I117" s="486" t="s">
        <v>2236</v>
      </c>
      <c r="J117" s="486" t="s">
        <v>1319</v>
      </c>
      <c r="K117" s="486"/>
      <c r="L117" s="498" t="str">
        <f>IF( '1511'!F11 = 0, "", '1511'!F11)</f>
        <v/>
      </c>
      <c r="M117" s="486" t="s">
        <v>1325</v>
      </c>
      <c r="N117" s="486" t="s">
        <v>2242</v>
      </c>
      <c r="O117" s="508" t="s">
        <v>2406</v>
      </c>
      <c r="Q117" s="486"/>
      <c r="R117" s="486"/>
      <c r="S117" s="486"/>
      <c r="U117" s="486"/>
      <c r="V117" s="486"/>
      <c r="W117" s="486"/>
      <c r="Y117" s="486"/>
      <c r="Z117" s="486"/>
      <c r="AA117" s="486"/>
      <c r="AC117" s="486"/>
      <c r="AD117" s="486"/>
      <c r="AE117" s="486"/>
      <c r="AG117" s="486"/>
      <c r="AH117" s="486"/>
      <c r="AI117" s="486"/>
      <c r="AK117" s="486"/>
      <c r="AL117" s="486"/>
      <c r="AM117" s="486"/>
      <c r="AN117" s="489">
        <f t="shared" si="6"/>
        <v>0</v>
      </c>
      <c r="AP117" s="486"/>
      <c r="AQ117" s="486"/>
      <c r="AR117" s="486"/>
    </row>
    <row r="118" spans="1:44" s="458" customFormat="1" x14ac:dyDescent="0.2">
      <c r="A118" s="458">
        <v>21</v>
      </c>
      <c r="B118" s="487">
        <f t="shared" si="4"/>
        <v>0</v>
      </c>
      <c r="C118" s="488">
        <f t="shared" si="5"/>
        <v>0</v>
      </c>
      <c r="D118" s="457">
        <v>1511</v>
      </c>
      <c r="E118" s="456" t="str">
        <f>RIGHT('1500'!$AT$2,2)</f>
        <v>19</v>
      </c>
      <c r="F118" s="458" t="str">
        <f>'1511'!D12</f>
        <v>11B</v>
      </c>
      <c r="G118" s="490" t="str">
        <f>IF( '1511'!E12 = 0, "", '1511'!E12)</f>
        <v/>
      </c>
      <c r="H118" s="486" t="s">
        <v>1320</v>
      </c>
      <c r="I118" s="486" t="s">
        <v>2236</v>
      </c>
      <c r="J118" s="486" t="s">
        <v>1320</v>
      </c>
      <c r="K118" s="486"/>
      <c r="L118" s="498" t="str">
        <f>IF( '1511'!F12 = 0, "", '1511'!F12)</f>
        <v/>
      </c>
      <c r="M118" s="486" t="s">
        <v>1326</v>
      </c>
      <c r="N118" s="486" t="s">
        <v>2242</v>
      </c>
      <c r="O118" s="508" t="s">
        <v>2407</v>
      </c>
      <c r="Q118" s="486"/>
      <c r="R118" s="486"/>
      <c r="S118" s="486"/>
      <c r="U118" s="486"/>
      <c r="V118" s="486"/>
      <c r="W118" s="486"/>
      <c r="Y118" s="486"/>
      <c r="Z118" s="486"/>
      <c r="AA118" s="486"/>
      <c r="AC118" s="486"/>
      <c r="AD118" s="486"/>
      <c r="AE118" s="486"/>
      <c r="AG118" s="486"/>
      <c r="AH118" s="486"/>
      <c r="AI118" s="486"/>
      <c r="AK118" s="486"/>
      <c r="AL118" s="486"/>
      <c r="AM118" s="486"/>
      <c r="AN118" s="489">
        <f t="shared" si="6"/>
        <v>0</v>
      </c>
      <c r="AP118" s="486"/>
      <c r="AQ118" s="486"/>
      <c r="AR118" s="486"/>
    </row>
    <row r="119" spans="1:44" s="458" customFormat="1" x14ac:dyDescent="0.2">
      <c r="A119" s="458">
        <v>21</v>
      </c>
      <c r="B119" s="487">
        <f t="shared" si="4"/>
        <v>0</v>
      </c>
      <c r="C119" s="488">
        <f t="shared" si="5"/>
        <v>0</v>
      </c>
      <c r="D119" s="457">
        <v>1511</v>
      </c>
      <c r="E119" s="456" t="str">
        <f>RIGHT('1500'!$AT$2,2)</f>
        <v>19</v>
      </c>
      <c r="F119" s="458" t="str">
        <f>'1511'!D13</f>
        <v>11C</v>
      </c>
      <c r="G119" s="490" t="str">
        <f>IF( '1511'!E13 = 0, "", '1511'!E13)</f>
        <v/>
      </c>
      <c r="H119" s="486" t="s">
        <v>1321</v>
      </c>
      <c r="I119" s="486" t="s">
        <v>2236</v>
      </c>
      <c r="J119" s="486" t="s">
        <v>1321</v>
      </c>
      <c r="K119" s="486"/>
      <c r="L119" s="498" t="str">
        <f>IF( '1511'!F13 = 0, "", '1511'!F13)</f>
        <v/>
      </c>
      <c r="M119" s="486" t="s">
        <v>1327</v>
      </c>
      <c r="N119" s="486" t="s">
        <v>2242</v>
      </c>
      <c r="O119" s="508" t="s">
        <v>2408</v>
      </c>
      <c r="Q119" s="486"/>
      <c r="R119" s="486"/>
      <c r="S119" s="486"/>
      <c r="U119" s="486"/>
      <c r="V119" s="486"/>
      <c r="W119" s="486"/>
      <c r="Y119" s="486"/>
      <c r="Z119" s="486"/>
      <c r="AA119" s="486"/>
      <c r="AC119" s="486"/>
      <c r="AD119" s="486"/>
      <c r="AE119" s="486"/>
      <c r="AG119" s="486"/>
      <c r="AH119" s="486"/>
      <c r="AI119" s="486"/>
      <c r="AK119" s="486"/>
      <c r="AL119" s="486"/>
      <c r="AM119" s="486"/>
      <c r="AN119" s="489">
        <f t="shared" si="6"/>
        <v>0</v>
      </c>
      <c r="AP119" s="486"/>
      <c r="AQ119" s="486"/>
      <c r="AR119" s="486"/>
    </row>
    <row r="120" spans="1:44" s="458" customFormat="1" x14ac:dyDescent="0.2">
      <c r="A120" s="458">
        <v>21</v>
      </c>
      <c r="B120" s="487">
        <f t="shared" si="4"/>
        <v>0</v>
      </c>
      <c r="C120" s="488">
        <f t="shared" si="5"/>
        <v>0</v>
      </c>
      <c r="D120" s="457">
        <v>1511</v>
      </c>
      <c r="E120" s="456" t="str">
        <f>RIGHT('1500'!$AT$2,2)</f>
        <v>19</v>
      </c>
      <c r="F120" s="458" t="str">
        <f>'1511'!D14</f>
        <v>11D</v>
      </c>
      <c r="G120" s="490" t="str">
        <f>IF( '1511'!E14 = 0, "", '1511'!E14)</f>
        <v/>
      </c>
      <c r="H120" s="486" t="s">
        <v>2184</v>
      </c>
      <c r="I120" s="499" t="s">
        <v>2235</v>
      </c>
      <c r="J120" s="486" t="s">
        <v>2184</v>
      </c>
      <c r="K120" s="486"/>
      <c r="L120" s="498" t="str">
        <f>IF( '1511'!F14 = 0, "", '1511'!F14)</f>
        <v/>
      </c>
      <c r="M120" s="486" t="s">
        <v>2122</v>
      </c>
      <c r="N120" s="486" t="s">
        <v>2242</v>
      </c>
      <c r="O120" s="508" t="s">
        <v>2409</v>
      </c>
      <c r="Q120" s="486"/>
      <c r="R120" s="486"/>
      <c r="S120" s="486"/>
      <c r="U120" s="486"/>
      <c r="V120" s="486"/>
      <c r="W120" s="486"/>
      <c r="Y120" s="486"/>
      <c r="Z120" s="486"/>
      <c r="AA120" s="486"/>
      <c r="AC120" s="486"/>
      <c r="AD120" s="486"/>
      <c r="AE120" s="486"/>
      <c r="AG120" s="486"/>
      <c r="AH120" s="486"/>
      <c r="AI120" s="486"/>
      <c r="AK120" s="486"/>
      <c r="AL120" s="486"/>
      <c r="AM120" s="486"/>
      <c r="AN120" s="489">
        <f t="shared" si="6"/>
        <v>0</v>
      </c>
      <c r="AP120" s="486"/>
      <c r="AQ120" s="486"/>
      <c r="AR120" s="486"/>
    </row>
    <row r="121" spans="1:44" s="458" customFormat="1" x14ac:dyDescent="0.2">
      <c r="A121" s="458">
        <v>21</v>
      </c>
      <c r="B121" s="487">
        <f t="shared" si="4"/>
        <v>0</v>
      </c>
      <c r="C121" s="488">
        <f t="shared" si="5"/>
        <v>0</v>
      </c>
      <c r="D121" s="457">
        <v>1511</v>
      </c>
      <c r="E121" s="456" t="str">
        <f>RIGHT('1500'!$AT$2,2)</f>
        <v>19</v>
      </c>
      <c r="F121" s="458" t="str">
        <f>'1511'!D15</f>
        <v>11E</v>
      </c>
      <c r="G121" s="490" t="str">
        <f>IF( '1511'!E15 = 0, "", '1511'!E15)</f>
        <v/>
      </c>
      <c r="H121" s="486" t="s">
        <v>1322</v>
      </c>
      <c r="I121" s="486" t="s">
        <v>2236</v>
      </c>
      <c r="J121" s="486" t="s">
        <v>1322</v>
      </c>
      <c r="K121" s="486"/>
      <c r="L121" s="490" t="str">
        <f>IF( '1511'!F15 = 0, "", ROUND('1511'!F15,0))</f>
        <v/>
      </c>
      <c r="M121" s="486" t="s">
        <v>1328</v>
      </c>
      <c r="N121" s="486" t="s">
        <v>2242</v>
      </c>
      <c r="O121" s="508" t="s">
        <v>2410</v>
      </c>
      <c r="Q121" s="486"/>
      <c r="R121" s="486"/>
      <c r="S121" s="486"/>
      <c r="U121" s="486"/>
      <c r="V121" s="486"/>
      <c r="W121" s="486"/>
      <c r="Y121" s="486"/>
      <c r="Z121" s="486"/>
      <c r="AA121" s="486"/>
      <c r="AC121" s="486"/>
      <c r="AD121" s="486"/>
      <c r="AE121" s="486"/>
      <c r="AG121" s="486"/>
      <c r="AH121" s="486"/>
      <c r="AI121" s="486"/>
      <c r="AK121" s="486"/>
      <c r="AL121" s="486"/>
      <c r="AM121" s="486"/>
      <c r="AN121" s="489">
        <f t="shared" si="6"/>
        <v>0</v>
      </c>
      <c r="AP121" s="486"/>
      <c r="AQ121" s="486"/>
      <c r="AR121" s="486"/>
    </row>
    <row r="122" spans="1:44" s="458" customFormat="1" x14ac:dyDescent="0.2">
      <c r="A122" s="458">
        <v>21</v>
      </c>
      <c r="B122" s="487">
        <f t="shared" si="4"/>
        <v>0</v>
      </c>
      <c r="C122" s="488">
        <f t="shared" si="5"/>
        <v>0</v>
      </c>
      <c r="D122" s="457">
        <v>1511</v>
      </c>
      <c r="E122" s="456" t="str">
        <f>RIGHT('1500'!$AT$2,2)</f>
        <v>19</v>
      </c>
      <c r="F122" s="458" t="str">
        <f>'1511'!D16</f>
        <v>11F</v>
      </c>
      <c r="G122" s="490" t="str">
        <f>IF( '1511'!E16 = 0, "", '1511'!E16)</f>
        <v/>
      </c>
      <c r="H122" s="486" t="s">
        <v>1323</v>
      </c>
      <c r="I122" s="486" t="s">
        <v>2236</v>
      </c>
      <c r="J122" s="486" t="s">
        <v>1323</v>
      </c>
      <c r="K122" s="486"/>
      <c r="L122" s="490" t="str">
        <f>IF( '1511'!F16 = 0, "", ROUND('1511'!F16,0))</f>
        <v/>
      </c>
      <c r="M122" s="486" t="s">
        <v>1329</v>
      </c>
      <c r="N122" s="486" t="s">
        <v>2242</v>
      </c>
      <c r="O122" s="508" t="s">
        <v>2411</v>
      </c>
      <c r="Q122" s="486"/>
      <c r="R122" s="486"/>
      <c r="S122" s="486"/>
      <c r="U122" s="486"/>
      <c r="V122" s="486"/>
      <c r="W122" s="486"/>
      <c r="Y122" s="486"/>
      <c r="Z122" s="486"/>
      <c r="AA122" s="486"/>
      <c r="AC122" s="486"/>
      <c r="AD122" s="486"/>
      <c r="AE122" s="486"/>
      <c r="AG122" s="486"/>
      <c r="AH122" s="486"/>
      <c r="AI122" s="486"/>
      <c r="AK122" s="486"/>
      <c r="AL122" s="486"/>
      <c r="AM122" s="486"/>
      <c r="AN122" s="489">
        <f t="shared" si="6"/>
        <v>0</v>
      </c>
      <c r="AP122" s="486"/>
      <c r="AQ122" s="486"/>
      <c r="AR122" s="486"/>
    </row>
    <row r="123" spans="1:44" s="458" customFormat="1" x14ac:dyDescent="0.2">
      <c r="A123" s="458">
        <v>21</v>
      </c>
      <c r="B123" s="487">
        <f t="shared" si="4"/>
        <v>0</v>
      </c>
      <c r="C123" s="488">
        <f t="shared" si="5"/>
        <v>0</v>
      </c>
      <c r="D123" s="457">
        <v>1511</v>
      </c>
      <c r="E123" s="456" t="str">
        <f>RIGHT('1500'!$AT$2,2)</f>
        <v>19</v>
      </c>
      <c r="F123" s="458" t="s">
        <v>749</v>
      </c>
      <c r="G123" s="500" t="str">
        <f>IF( '1511'!G24 = 0, "", '1511'!G24)</f>
        <v/>
      </c>
      <c r="H123" s="486"/>
      <c r="I123" s="486"/>
      <c r="J123" s="486"/>
      <c r="K123" s="486"/>
      <c r="L123" s="490" t="str">
        <f>IF( '1511'!B24 = 0, "", '1511'!B24)</f>
        <v/>
      </c>
      <c r="M123" s="486" t="s">
        <v>1330</v>
      </c>
      <c r="N123" s="486" t="s">
        <v>2243</v>
      </c>
      <c r="O123" s="508" t="s">
        <v>2250</v>
      </c>
      <c r="P123" s="490" t="str">
        <f>IF( '1511'!E24 = 0, "", ROUND('1511'!E24,0))</f>
        <v/>
      </c>
      <c r="Q123" s="486" t="s">
        <v>1352</v>
      </c>
      <c r="R123" s="486" t="s">
        <v>2243</v>
      </c>
      <c r="S123" s="508" t="s">
        <v>2251</v>
      </c>
      <c r="T123" s="489" t="str">
        <f>IF( '1511'!F24 = 0, "", '1511'!F24)</f>
        <v/>
      </c>
      <c r="U123" s="486"/>
      <c r="V123" s="486"/>
      <c r="W123" s="486"/>
      <c r="Y123" s="486"/>
      <c r="Z123" s="486"/>
      <c r="AA123" s="486"/>
      <c r="AC123" s="486"/>
      <c r="AD123" s="486"/>
      <c r="AE123" s="486"/>
      <c r="AG123" s="486"/>
      <c r="AH123" s="486"/>
      <c r="AI123" s="486"/>
      <c r="AK123" s="486"/>
      <c r="AL123" s="486"/>
      <c r="AM123" s="486"/>
      <c r="AN123" s="489">
        <f>SUM(P123:T123)</f>
        <v>0</v>
      </c>
      <c r="AO123" s="497" t="str">
        <f>'1511'!C24</f>
        <v xml:space="preserve"> </v>
      </c>
      <c r="AP123" s="486"/>
      <c r="AQ123" s="486"/>
      <c r="AR123" s="486"/>
    </row>
    <row r="124" spans="1:44" s="458" customFormat="1" x14ac:dyDescent="0.2">
      <c r="A124" s="458">
        <v>21</v>
      </c>
      <c r="B124" s="487">
        <f t="shared" si="4"/>
        <v>0</v>
      </c>
      <c r="C124" s="488">
        <f t="shared" si="5"/>
        <v>0</v>
      </c>
      <c r="D124" s="457">
        <v>1511</v>
      </c>
      <c r="E124" s="456" t="str">
        <f>RIGHT('1500'!$AT$2,2)</f>
        <v>19</v>
      </c>
      <c r="F124" s="458" t="s">
        <v>749</v>
      </c>
      <c r="G124" s="500" t="str">
        <f>IF( '1511'!G25 = 0, "", '1511'!G25)</f>
        <v/>
      </c>
      <c r="H124" s="486"/>
      <c r="I124" s="486"/>
      <c r="J124" s="486"/>
      <c r="K124" s="486"/>
      <c r="L124" s="490" t="str">
        <f>IF( '1511'!B25 = 0, "", '1511'!B25)</f>
        <v/>
      </c>
      <c r="M124" s="486" t="s">
        <v>1331</v>
      </c>
      <c r="N124" s="486" t="s">
        <v>2243</v>
      </c>
      <c r="O124" s="508" t="s">
        <v>2412</v>
      </c>
      <c r="P124" s="490" t="str">
        <f>IF( '1511'!E25 = 0, "", ROUND('1511'!E25,0))</f>
        <v/>
      </c>
      <c r="Q124" s="486" t="s">
        <v>1353</v>
      </c>
      <c r="R124" s="486" t="s">
        <v>2243</v>
      </c>
      <c r="S124" s="508" t="s">
        <v>2433</v>
      </c>
      <c r="T124" s="489" t="str">
        <f>IF( '1511'!F25 = 0, "", '1511'!F25)</f>
        <v/>
      </c>
      <c r="U124" s="486"/>
      <c r="V124" s="486"/>
      <c r="W124" s="486"/>
      <c r="Y124" s="486"/>
      <c r="Z124" s="486"/>
      <c r="AA124" s="486"/>
      <c r="AC124" s="486"/>
      <c r="AD124" s="486"/>
      <c r="AE124" s="486"/>
      <c r="AG124" s="486"/>
      <c r="AH124" s="486"/>
      <c r="AI124" s="486"/>
      <c r="AK124" s="486"/>
      <c r="AL124" s="486"/>
      <c r="AM124" s="486"/>
      <c r="AN124" s="489">
        <f t="shared" ref="AN124:AN144" si="7">SUM(P124:T124)</f>
        <v>0</v>
      </c>
      <c r="AO124" s="497" t="str">
        <f>'1511'!C25</f>
        <v xml:space="preserve"> </v>
      </c>
      <c r="AP124" s="486"/>
      <c r="AQ124" s="486"/>
      <c r="AR124" s="486"/>
    </row>
    <row r="125" spans="1:44" s="458" customFormat="1" x14ac:dyDescent="0.2">
      <c r="A125" s="458">
        <v>21</v>
      </c>
      <c r="B125" s="487">
        <f t="shared" si="4"/>
        <v>0</v>
      </c>
      <c r="C125" s="488">
        <f t="shared" si="5"/>
        <v>0</v>
      </c>
      <c r="D125" s="457">
        <v>1511</v>
      </c>
      <c r="E125" s="456" t="str">
        <f>RIGHT('1500'!$AT$2,2)</f>
        <v>19</v>
      </c>
      <c r="F125" s="458" t="s">
        <v>749</v>
      </c>
      <c r="G125" s="500" t="str">
        <f>IF( '1511'!G26 = 0, "", '1511'!G26)</f>
        <v/>
      </c>
      <c r="H125" s="486"/>
      <c r="I125" s="486"/>
      <c r="J125" s="486"/>
      <c r="K125" s="486"/>
      <c r="L125" s="490" t="str">
        <f>IF( '1511'!B26 = 0, "", '1511'!B26)</f>
        <v/>
      </c>
      <c r="M125" s="486" t="s">
        <v>1332</v>
      </c>
      <c r="N125" s="486" t="s">
        <v>2243</v>
      </c>
      <c r="O125" s="508" t="s">
        <v>2413</v>
      </c>
      <c r="P125" s="490" t="str">
        <f>IF( '1511'!E26 = 0, "", ROUND('1511'!E26,0))</f>
        <v/>
      </c>
      <c r="Q125" s="486" t="s">
        <v>1354</v>
      </c>
      <c r="R125" s="486" t="s">
        <v>2243</v>
      </c>
      <c r="S125" s="508" t="s">
        <v>2434</v>
      </c>
      <c r="T125" s="489" t="str">
        <f>IF( '1511'!F26 = 0, "", '1511'!F26)</f>
        <v/>
      </c>
      <c r="U125" s="486"/>
      <c r="V125" s="486"/>
      <c r="W125" s="486"/>
      <c r="Y125" s="486"/>
      <c r="Z125" s="486"/>
      <c r="AA125" s="486"/>
      <c r="AC125" s="486"/>
      <c r="AD125" s="486"/>
      <c r="AE125" s="486"/>
      <c r="AG125" s="486"/>
      <c r="AH125" s="486"/>
      <c r="AI125" s="486"/>
      <c r="AK125" s="486"/>
      <c r="AL125" s="486"/>
      <c r="AM125" s="486"/>
      <c r="AN125" s="489">
        <f t="shared" si="7"/>
        <v>0</v>
      </c>
      <c r="AO125" s="497" t="str">
        <f>'1511'!C26</f>
        <v xml:space="preserve"> </v>
      </c>
      <c r="AP125" s="486"/>
      <c r="AQ125" s="486"/>
      <c r="AR125" s="486"/>
    </row>
    <row r="126" spans="1:44" s="458" customFormat="1" x14ac:dyDescent="0.2">
      <c r="A126" s="458">
        <v>21</v>
      </c>
      <c r="B126" s="487">
        <f t="shared" si="4"/>
        <v>0</v>
      </c>
      <c r="C126" s="488">
        <f t="shared" si="5"/>
        <v>0</v>
      </c>
      <c r="D126" s="457">
        <v>1511</v>
      </c>
      <c r="E126" s="456" t="str">
        <f>RIGHT('1500'!$AT$2,2)</f>
        <v>19</v>
      </c>
      <c r="F126" s="458" t="s">
        <v>749</v>
      </c>
      <c r="G126" s="500" t="str">
        <f>IF( '1511'!G27 = 0, "", '1511'!G27)</f>
        <v/>
      </c>
      <c r="H126" s="486"/>
      <c r="I126" s="486"/>
      <c r="J126" s="486"/>
      <c r="K126" s="486"/>
      <c r="L126" s="490" t="str">
        <f>IF( '1511'!B27 = 0, "", '1511'!B27)</f>
        <v/>
      </c>
      <c r="M126" s="486" t="s">
        <v>1333</v>
      </c>
      <c r="N126" s="486" t="s">
        <v>2243</v>
      </c>
      <c r="O126" s="508" t="s">
        <v>2414</v>
      </c>
      <c r="P126" s="490" t="str">
        <f>IF( '1511'!E27 = 0, "", ROUND('1511'!E27,0))</f>
        <v/>
      </c>
      <c r="Q126" s="486" t="s">
        <v>1355</v>
      </c>
      <c r="R126" s="486" t="s">
        <v>2243</v>
      </c>
      <c r="S126" s="508" t="s">
        <v>2435</v>
      </c>
      <c r="T126" s="489" t="str">
        <f>IF( '1511'!F27 = 0, "", '1511'!F27)</f>
        <v/>
      </c>
      <c r="U126" s="486"/>
      <c r="V126" s="486"/>
      <c r="W126" s="486"/>
      <c r="Y126" s="486"/>
      <c r="Z126" s="486"/>
      <c r="AA126" s="486"/>
      <c r="AC126" s="486"/>
      <c r="AD126" s="486"/>
      <c r="AE126" s="486"/>
      <c r="AG126" s="486"/>
      <c r="AH126" s="486"/>
      <c r="AI126" s="486"/>
      <c r="AK126" s="486"/>
      <c r="AL126" s="486"/>
      <c r="AM126" s="486"/>
      <c r="AN126" s="489">
        <f t="shared" si="7"/>
        <v>0</v>
      </c>
      <c r="AO126" s="497" t="str">
        <f>'1511'!C27</f>
        <v xml:space="preserve"> </v>
      </c>
      <c r="AP126" s="486"/>
      <c r="AQ126" s="486"/>
      <c r="AR126" s="486"/>
    </row>
    <row r="127" spans="1:44" s="458" customFormat="1" x14ac:dyDescent="0.2">
      <c r="A127" s="458">
        <v>21</v>
      </c>
      <c r="B127" s="487">
        <f t="shared" si="4"/>
        <v>0</v>
      </c>
      <c r="C127" s="488">
        <f t="shared" si="5"/>
        <v>0</v>
      </c>
      <c r="D127" s="457">
        <v>1511</v>
      </c>
      <c r="E127" s="456" t="str">
        <f>RIGHT('1500'!$AT$2,2)</f>
        <v>19</v>
      </c>
      <c r="F127" s="458" t="s">
        <v>749</v>
      </c>
      <c r="G127" s="500" t="str">
        <f>IF( '1511'!G28 = 0, "", '1511'!G28)</f>
        <v/>
      </c>
      <c r="H127" s="486"/>
      <c r="I127" s="486"/>
      <c r="J127" s="486"/>
      <c r="K127" s="486"/>
      <c r="L127" s="490" t="str">
        <f>IF( '1511'!B28 = 0, "", '1511'!B28)</f>
        <v/>
      </c>
      <c r="M127" s="486" t="s">
        <v>1334</v>
      </c>
      <c r="N127" s="486" t="s">
        <v>2243</v>
      </c>
      <c r="O127" s="508" t="s">
        <v>2415</v>
      </c>
      <c r="P127" s="490" t="str">
        <f>IF( '1511'!E28 = 0, "", ROUND('1511'!E28,0))</f>
        <v/>
      </c>
      <c r="Q127" s="486" t="s">
        <v>1356</v>
      </c>
      <c r="R127" s="486" t="s">
        <v>2243</v>
      </c>
      <c r="S127" s="508" t="s">
        <v>2436</v>
      </c>
      <c r="T127" s="489" t="str">
        <f>IF( '1511'!F28 = 0, "", '1511'!F28)</f>
        <v/>
      </c>
      <c r="U127" s="486"/>
      <c r="V127" s="486"/>
      <c r="W127" s="486"/>
      <c r="Y127" s="486"/>
      <c r="Z127" s="486"/>
      <c r="AA127" s="486"/>
      <c r="AC127" s="486"/>
      <c r="AD127" s="486"/>
      <c r="AE127" s="486"/>
      <c r="AG127" s="486"/>
      <c r="AH127" s="486"/>
      <c r="AI127" s="486"/>
      <c r="AK127" s="486"/>
      <c r="AL127" s="486"/>
      <c r="AM127" s="486"/>
      <c r="AN127" s="489">
        <f t="shared" si="7"/>
        <v>0</v>
      </c>
      <c r="AO127" s="497" t="str">
        <f>'1511'!C28</f>
        <v xml:space="preserve"> </v>
      </c>
      <c r="AP127" s="486"/>
      <c r="AQ127" s="486"/>
      <c r="AR127" s="486"/>
    </row>
    <row r="128" spans="1:44" s="458" customFormat="1" x14ac:dyDescent="0.2">
      <c r="A128" s="458">
        <v>21</v>
      </c>
      <c r="B128" s="487">
        <f t="shared" si="4"/>
        <v>0</v>
      </c>
      <c r="C128" s="488">
        <f t="shared" si="5"/>
        <v>0</v>
      </c>
      <c r="D128" s="457">
        <v>1511</v>
      </c>
      <c r="E128" s="456" t="str">
        <f>RIGHT('1500'!$AT$2,2)</f>
        <v>19</v>
      </c>
      <c r="F128" s="458" t="s">
        <v>749</v>
      </c>
      <c r="G128" s="500" t="str">
        <f>IF( '1511'!G29 = 0, "", '1511'!G29)</f>
        <v/>
      </c>
      <c r="H128" s="486"/>
      <c r="I128" s="486"/>
      <c r="J128" s="486"/>
      <c r="K128" s="486"/>
      <c r="L128" s="490" t="str">
        <f>IF( '1511'!B29 = 0, "", '1511'!B29)</f>
        <v/>
      </c>
      <c r="M128" s="486" t="s">
        <v>1335</v>
      </c>
      <c r="N128" s="486" t="s">
        <v>2243</v>
      </c>
      <c r="O128" s="508" t="s">
        <v>2416</v>
      </c>
      <c r="P128" s="490" t="str">
        <f>IF( '1511'!E29 = 0, "", ROUND('1511'!E29,0))</f>
        <v/>
      </c>
      <c r="Q128" s="486" t="s">
        <v>1357</v>
      </c>
      <c r="R128" s="486" t="s">
        <v>2243</v>
      </c>
      <c r="S128" s="508" t="s">
        <v>2437</v>
      </c>
      <c r="T128" s="489" t="str">
        <f>IF( '1511'!F29 = 0, "", '1511'!F29)</f>
        <v/>
      </c>
      <c r="U128" s="486"/>
      <c r="V128" s="486"/>
      <c r="W128" s="486"/>
      <c r="Y128" s="486"/>
      <c r="Z128" s="486"/>
      <c r="AA128" s="486"/>
      <c r="AC128" s="486"/>
      <c r="AD128" s="486"/>
      <c r="AE128" s="486"/>
      <c r="AG128" s="486"/>
      <c r="AH128" s="486"/>
      <c r="AI128" s="486"/>
      <c r="AK128" s="486"/>
      <c r="AL128" s="486"/>
      <c r="AM128" s="486"/>
      <c r="AN128" s="489">
        <f t="shared" si="7"/>
        <v>0</v>
      </c>
      <c r="AO128" s="497" t="str">
        <f>'1511'!C29</f>
        <v xml:space="preserve"> </v>
      </c>
      <c r="AP128" s="486"/>
      <c r="AQ128" s="486"/>
      <c r="AR128" s="486"/>
    </row>
    <row r="129" spans="1:44" s="458" customFormat="1" x14ac:dyDescent="0.2">
      <c r="A129" s="458">
        <v>21</v>
      </c>
      <c r="B129" s="487">
        <f t="shared" si="4"/>
        <v>0</v>
      </c>
      <c r="C129" s="488">
        <f t="shared" si="5"/>
        <v>0</v>
      </c>
      <c r="D129" s="457">
        <v>1511</v>
      </c>
      <c r="E129" s="456" t="str">
        <f>RIGHT('1500'!$AT$2,2)</f>
        <v>19</v>
      </c>
      <c r="F129" s="458" t="s">
        <v>749</v>
      </c>
      <c r="G129" s="500" t="str">
        <f>IF( '1511'!G30 = 0, "", '1511'!G30)</f>
        <v/>
      </c>
      <c r="H129" s="486"/>
      <c r="I129" s="486"/>
      <c r="J129" s="486"/>
      <c r="K129" s="486"/>
      <c r="L129" s="490" t="str">
        <f>IF( '1511'!B30 = 0, "", '1511'!B30)</f>
        <v/>
      </c>
      <c r="M129" s="486" t="s">
        <v>1336</v>
      </c>
      <c r="N129" s="486" t="s">
        <v>2243</v>
      </c>
      <c r="O129" s="508" t="s">
        <v>2417</v>
      </c>
      <c r="P129" s="490" t="str">
        <f>IF( '1511'!E30 = 0, "", ROUND('1511'!E30,0))</f>
        <v/>
      </c>
      <c r="Q129" s="486" t="s">
        <v>1358</v>
      </c>
      <c r="R129" s="486" t="s">
        <v>2243</v>
      </c>
      <c r="S129" s="508" t="s">
        <v>2438</v>
      </c>
      <c r="T129" s="489" t="str">
        <f>IF( '1511'!F30 = 0, "", '1511'!F30)</f>
        <v/>
      </c>
      <c r="U129" s="486"/>
      <c r="V129" s="486"/>
      <c r="W129" s="486"/>
      <c r="Y129" s="486"/>
      <c r="Z129" s="486"/>
      <c r="AA129" s="486"/>
      <c r="AC129" s="486"/>
      <c r="AD129" s="486"/>
      <c r="AE129" s="486"/>
      <c r="AG129" s="486"/>
      <c r="AH129" s="486"/>
      <c r="AI129" s="486"/>
      <c r="AK129" s="486"/>
      <c r="AL129" s="486"/>
      <c r="AM129" s="486"/>
      <c r="AN129" s="489">
        <f t="shared" si="7"/>
        <v>0</v>
      </c>
      <c r="AO129" s="497" t="str">
        <f>'1511'!C30</f>
        <v xml:space="preserve"> </v>
      </c>
      <c r="AP129" s="486"/>
      <c r="AQ129" s="486"/>
      <c r="AR129" s="486"/>
    </row>
    <row r="130" spans="1:44" s="458" customFormat="1" x14ac:dyDescent="0.2">
      <c r="A130" s="458">
        <v>21</v>
      </c>
      <c r="B130" s="487">
        <f t="shared" si="4"/>
        <v>0</v>
      </c>
      <c r="C130" s="488">
        <f t="shared" si="5"/>
        <v>0</v>
      </c>
      <c r="D130" s="457">
        <v>1511</v>
      </c>
      <c r="E130" s="456" t="str">
        <f>RIGHT('1500'!$AT$2,2)</f>
        <v>19</v>
      </c>
      <c r="F130" s="458" t="s">
        <v>749</v>
      </c>
      <c r="G130" s="500" t="str">
        <f>IF( '1511'!G31 = 0, "", '1511'!G31)</f>
        <v/>
      </c>
      <c r="H130" s="486"/>
      <c r="I130" s="486"/>
      <c r="J130" s="486"/>
      <c r="K130" s="486"/>
      <c r="L130" s="490" t="str">
        <f>IF( '1511'!B31 = 0, "", '1511'!B31)</f>
        <v/>
      </c>
      <c r="M130" s="486" t="s">
        <v>1337</v>
      </c>
      <c r="N130" s="486" t="s">
        <v>2243</v>
      </c>
      <c r="O130" s="508" t="s">
        <v>2418</v>
      </c>
      <c r="P130" s="490" t="str">
        <f>IF( '1511'!E31 = 0, "", ROUND('1511'!E31,0))</f>
        <v/>
      </c>
      <c r="Q130" s="486" t="s">
        <v>1359</v>
      </c>
      <c r="R130" s="486" t="s">
        <v>2243</v>
      </c>
      <c r="S130" s="508" t="s">
        <v>2439</v>
      </c>
      <c r="T130" s="489" t="str">
        <f>IF( '1511'!F31 = 0, "", '1511'!F31)</f>
        <v/>
      </c>
      <c r="U130" s="486"/>
      <c r="V130" s="486"/>
      <c r="W130" s="486"/>
      <c r="Y130" s="486"/>
      <c r="Z130" s="486"/>
      <c r="AA130" s="486"/>
      <c r="AC130" s="486"/>
      <c r="AD130" s="486"/>
      <c r="AE130" s="486"/>
      <c r="AG130" s="486"/>
      <c r="AH130" s="486"/>
      <c r="AI130" s="486"/>
      <c r="AK130" s="486"/>
      <c r="AL130" s="486"/>
      <c r="AM130" s="486"/>
      <c r="AN130" s="489">
        <f t="shared" si="7"/>
        <v>0</v>
      </c>
      <c r="AO130" s="497" t="str">
        <f>'1511'!C31</f>
        <v xml:space="preserve"> </v>
      </c>
      <c r="AP130" s="486"/>
      <c r="AQ130" s="486"/>
      <c r="AR130" s="486"/>
    </row>
    <row r="131" spans="1:44" s="458" customFormat="1" x14ac:dyDescent="0.2">
      <c r="A131" s="458">
        <v>21</v>
      </c>
      <c r="B131" s="487">
        <f t="shared" si="4"/>
        <v>0</v>
      </c>
      <c r="C131" s="488">
        <f t="shared" si="5"/>
        <v>0</v>
      </c>
      <c r="D131" s="457">
        <v>1511</v>
      </c>
      <c r="E131" s="456" t="str">
        <f>RIGHT('1500'!$AT$2,2)</f>
        <v>19</v>
      </c>
      <c r="F131" s="458" t="s">
        <v>749</v>
      </c>
      <c r="G131" s="500" t="str">
        <f>IF( '1511'!G32 = 0, "", '1511'!G32)</f>
        <v/>
      </c>
      <c r="H131" s="486"/>
      <c r="I131" s="486"/>
      <c r="J131" s="486"/>
      <c r="K131" s="486"/>
      <c r="L131" s="490" t="str">
        <f>IF( '1511'!B32 = 0, "", '1511'!B32)</f>
        <v/>
      </c>
      <c r="M131" s="486" t="s">
        <v>1338</v>
      </c>
      <c r="N131" s="486" t="s">
        <v>2243</v>
      </c>
      <c r="O131" s="508" t="s">
        <v>2419</v>
      </c>
      <c r="P131" s="490" t="str">
        <f>IF( '1511'!E32 = 0, "", ROUND('1511'!E32,0))</f>
        <v/>
      </c>
      <c r="Q131" s="486" t="s">
        <v>1360</v>
      </c>
      <c r="R131" s="486" t="s">
        <v>2243</v>
      </c>
      <c r="S131" s="508" t="s">
        <v>2440</v>
      </c>
      <c r="T131" s="489" t="str">
        <f>IF( '1511'!F32 = 0, "", '1511'!F32)</f>
        <v/>
      </c>
      <c r="U131" s="486"/>
      <c r="V131" s="486"/>
      <c r="W131" s="486"/>
      <c r="Y131" s="486"/>
      <c r="Z131" s="486"/>
      <c r="AA131" s="486"/>
      <c r="AC131" s="486"/>
      <c r="AD131" s="486"/>
      <c r="AE131" s="486"/>
      <c r="AG131" s="486"/>
      <c r="AH131" s="486"/>
      <c r="AI131" s="486"/>
      <c r="AK131" s="486"/>
      <c r="AL131" s="486"/>
      <c r="AM131" s="486"/>
      <c r="AN131" s="489">
        <f t="shared" si="7"/>
        <v>0</v>
      </c>
      <c r="AO131" s="497" t="str">
        <f>'1511'!C32</f>
        <v xml:space="preserve"> </v>
      </c>
      <c r="AP131" s="486"/>
      <c r="AQ131" s="486"/>
      <c r="AR131" s="486"/>
    </row>
    <row r="132" spans="1:44" s="458" customFormat="1" x14ac:dyDescent="0.2">
      <c r="A132" s="458">
        <v>21</v>
      </c>
      <c r="B132" s="487">
        <f t="shared" si="4"/>
        <v>0</v>
      </c>
      <c r="C132" s="488">
        <f t="shared" si="5"/>
        <v>0</v>
      </c>
      <c r="D132" s="457">
        <v>1511</v>
      </c>
      <c r="E132" s="456" t="str">
        <f>RIGHT('1500'!$AT$2,2)</f>
        <v>19</v>
      </c>
      <c r="F132" s="458" t="s">
        <v>749</v>
      </c>
      <c r="G132" s="500" t="str">
        <f>IF( '1511'!G33 = 0, "", '1511'!G33)</f>
        <v/>
      </c>
      <c r="H132" s="486"/>
      <c r="I132" s="486"/>
      <c r="J132" s="486"/>
      <c r="K132" s="486"/>
      <c r="L132" s="490" t="str">
        <f>IF( '1511'!B33 = 0, "", '1511'!B33)</f>
        <v/>
      </c>
      <c r="M132" s="486" t="s">
        <v>1339</v>
      </c>
      <c r="N132" s="486" t="s">
        <v>2243</v>
      </c>
      <c r="O132" s="508" t="s">
        <v>2420</v>
      </c>
      <c r="P132" s="490" t="str">
        <f>IF( '1511'!E33 = 0, "", ROUND('1511'!E33,0))</f>
        <v/>
      </c>
      <c r="Q132" s="486" t="s">
        <v>1361</v>
      </c>
      <c r="R132" s="486" t="s">
        <v>2243</v>
      </c>
      <c r="S132" s="508" t="s">
        <v>2441</v>
      </c>
      <c r="T132" s="489" t="str">
        <f>IF( '1511'!F33 = 0, "", '1511'!F33)</f>
        <v/>
      </c>
      <c r="U132" s="486"/>
      <c r="V132" s="486"/>
      <c r="W132" s="486"/>
      <c r="Y132" s="486"/>
      <c r="Z132" s="486"/>
      <c r="AA132" s="486"/>
      <c r="AC132" s="486"/>
      <c r="AD132" s="486"/>
      <c r="AE132" s="486"/>
      <c r="AG132" s="486"/>
      <c r="AH132" s="486"/>
      <c r="AI132" s="486"/>
      <c r="AK132" s="486"/>
      <c r="AL132" s="486"/>
      <c r="AM132" s="486"/>
      <c r="AN132" s="489">
        <f t="shared" si="7"/>
        <v>0</v>
      </c>
      <c r="AO132" s="497" t="str">
        <f>'1511'!C33</f>
        <v xml:space="preserve"> </v>
      </c>
      <c r="AP132" s="486"/>
      <c r="AQ132" s="486"/>
      <c r="AR132" s="486"/>
    </row>
    <row r="133" spans="1:44" s="458" customFormat="1" x14ac:dyDescent="0.2">
      <c r="A133" s="458">
        <v>21</v>
      </c>
      <c r="B133" s="487">
        <f t="shared" si="4"/>
        <v>0</v>
      </c>
      <c r="C133" s="488">
        <f t="shared" si="5"/>
        <v>0</v>
      </c>
      <c r="D133" s="457">
        <v>1511</v>
      </c>
      <c r="E133" s="456" t="str">
        <f>RIGHT('1500'!$AT$2,2)</f>
        <v>19</v>
      </c>
      <c r="F133" s="458" t="s">
        <v>749</v>
      </c>
      <c r="G133" s="500" t="str">
        <f>IF( '1511'!G34 = 0, "", '1511'!G34)</f>
        <v/>
      </c>
      <c r="H133" s="486"/>
      <c r="I133" s="486"/>
      <c r="J133" s="486"/>
      <c r="K133" s="486"/>
      <c r="L133" s="490" t="str">
        <f>IF( '1511'!B34 = 0, "", '1511'!B34)</f>
        <v/>
      </c>
      <c r="M133" s="486" t="s">
        <v>1340</v>
      </c>
      <c r="N133" s="486" t="s">
        <v>2243</v>
      </c>
      <c r="O133" s="508" t="s">
        <v>2421</v>
      </c>
      <c r="P133" s="490" t="str">
        <f>IF( '1511'!E34 = 0, "", ROUND('1511'!E34,0))</f>
        <v/>
      </c>
      <c r="Q133" s="486" t="s">
        <v>1362</v>
      </c>
      <c r="R133" s="486" t="s">
        <v>2243</v>
      </c>
      <c r="S133" s="508" t="s">
        <v>2442</v>
      </c>
      <c r="T133" s="489" t="str">
        <f>IF( '1511'!F34 = 0, "", '1511'!F34)</f>
        <v/>
      </c>
      <c r="U133" s="486"/>
      <c r="V133" s="486"/>
      <c r="W133" s="486"/>
      <c r="Y133" s="486"/>
      <c r="Z133" s="486"/>
      <c r="AA133" s="486"/>
      <c r="AC133" s="486"/>
      <c r="AD133" s="486"/>
      <c r="AE133" s="486"/>
      <c r="AG133" s="486"/>
      <c r="AH133" s="486"/>
      <c r="AI133" s="486"/>
      <c r="AK133" s="486"/>
      <c r="AL133" s="486"/>
      <c r="AM133" s="486"/>
      <c r="AN133" s="489">
        <f t="shared" si="7"/>
        <v>0</v>
      </c>
      <c r="AO133" s="497" t="str">
        <f>'1511'!C34</f>
        <v xml:space="preserve"> </v>
      </c>
      <c r="AP133" s="486"/>
      <c r="AQ133" s="486"/>
      <c r="AR133" s="486"/>
    </row>
    <row r="134" spans="1:44" s="458" customFormat="1" x14ac:dyDescent="0.2">
      <c r="A134" s="458">
        <v>21</v>
      </c>
      <c r="B134" s="487">
        <f t="shared" si="4"/>
        <v>0</v>
      </c>
      <c r="C134" s="488">
        <f t="shared" si="5"/>
        <v>0</v>
      </c>
      <c r="D134" s="457">
        <v>1511</v>
      </c>
      <c r="E134" s="456" t="str">
        <f>RIGHT('1500'!$AT$2,2)</f>
        <v>19</v>
      </c>
      <c r="F134" s="458" t="s">
        <v>749</v>
      </c>
      <c r="G134" s="500" t="str">
        <f>IF( '1511'!G35 = 0, "", '1511'!G35)</f>
        <v/>
      </c>
      <c r="H134" s="486"/>
      <c r="I134" s="486"/>
      <c r="J134" s="486"/>
      <c r="K134" s="486"/>
      <c r="L134" s="490" t="str">
        <f>IF( '1511'!B35 = 0, "", '1511'!B35)</f>
        <v/>
      </c>
      <c r="M134" s="486" t="s">
        <v>1341</v>
      </c>
      <c r="N134" s="486" t="s">
        <v>2243</v>
      </c>
      <c r="O134" s="508" t="s">
        <v>2422</v>
      </c>
      <c r="P134" s="490" t="str">
        <f>IF( '1511'!E35 = 0, "", ROUND('1511'!E35,0))</f>
        <v/>
      </c>
      <c r="Q134" s="486" t="s">
        <v>1363</v>
      </c>
      <c r="R134" s="486" t="s">
        <v>2243</v>
      </c>
      <c r="S134" s="508" t="s">
        <v>2443</v>
      </c>
      <c r="T134" s="489" t="str">
        <f>IF( '1511'!F35 = 0, "", '1511'!F35)</f>
        <v/>
      </c>
      <c r="U134" s="486"/>
      <c r="V134" s="486"/>
      <c r="W134" s="486"/>
      <c r="Y134" s="486"/>
      <c r="Z134" s="486"/>
      <c r="AA134" s="486"/>
      <c r="AC134" s="486"/>
      <c r="AD134" s="486"/>
      <c r="AE134" s="486"/>
      <c r="AG134" s="486"/>
      <c r="AH134" s="486"/>
      <c r="AI134" s="486"/>
      <c r="AK134" s="486"/>
      <c r="AL134" s="486"/>
      <c r="AM134" s="486"/>
      <c r="AN134" s="489">
        <f t="shared" si="7"/>
        <v>0</v>
      </c>
      <c r="AO134" s="497" t="str">
        <f>'1511'!C35</f>
        <v xml:space="preserve"> </v>
      </c>
      <c r="AP134" s="486"/>
      <c r="AQ134" s="486"/>
      <c r="AR134" s="486"/>
    </row>
    <row r="135" spans="1:44" s="458" customFormat="1" x14ac:dyDescent="0.2">
      <c r="A135" s="458">
        <v>21</v>
      </c>
      <c r="B135" s="487">
        <f t="shared" si="4"/>
        <v>0</v>
      </c>
      <c r="C135" s="488">
        <f t="shared" si="5"/>
        <v>0</v>
      </c>
      <c r="D135" s="457">
        <v>1511</v>
      </c>
      <c r="E135" s="456" t="str">
        <f>RIGHT('1500'!$AT$2,2)</f>
        <v>19</v>
      </c>
      <c r="F135" s="458" t="s">
        <v>749</v>
      </c>
      <c r="G135" s="500" t="str">
        <f>IF( '1511'!G36 = 0, "", '1511'!G36)</f>
        <v/>
      </c>
      <c r="H135" s="486"/>
      <c r="I135" s="486"/>
      <c r="J135" s="486"/>
      <c r="K135" s="486"/>
      <c r="L135" s="503" t="str">
        <f>IF( '1511'!B36 = 0, "", '1511'!B36)</f>
        <v/>
      </c>
      <c r="M135" s="486" t="s">
        <v>1342</v>
      </c>
      <c r="N135" s="486" t="s">
        <v>2243</v>
      </c>
      <c r="O135" s="508" t="s">
        <v>2423</v>
      </c>
      <c r="P135" s="490" t="str">
        <f>IF( '1511'!E36 = 0, "", ROUND('1511'!E36,0))</f>
        <v/>
      </c>
      <c r="Q135" s="486" t="s">
        <v>1364</v>
      </c>
      <c r="R135" s="486" t="s">
        <v>2243</v>
      </c>
      <c r="S135" s="508" t="s">
        <v>2444</v>
      </c>
      <c r="T135" s="489" t="str">
        <f>IF( '1511'!F36 = 0, "", '1511'!F36)</f>
        <v/>
      </c>
      <c r="U135" s="486"/>
      <c r="V135" s="486"/>
      <c r="W135" s="486"/>
      <c r="Y135" s="486"/>
      <c r="Z135" s="486"/>
      <c r="AA135" s="486"/>
      <c r="AC135" s="486"/>
      <c r="AD135" s="486"/>
      <c r="AE135" s="486"/>
      <c r="AG135" s="486"/>
      <c r="AH135" s="486"/>
      <c r="AI135" s="486"/>
      <c r="AK135" s="486"/>
      <c r="AL135" s="486"/>
      <c r="AM135" s="486"/>
      <c r="AN135" s="489">
        <f t="shared" si="7"/>
        <v>0</v>
      </c>
      <c r="AO135" s="497" t="str">
        <f>'1511'!C36</f>
        <v xml:space="preserve"> </v>
      </c>
      <c r="AP135" s="486"/>
      <c r="AQ135" s="486"/>
      <c r="AR135" s="486"/>
    </row>
    <row r="136" spans="1:44" s="458" customFormat="1" x14ac:dyDescent="0.2">
      <c r="A136" s="458">
        <v>21</v>
      </c>
      <c r="B136" s="487">
        <f t="shared" si="4"/>
        <v>0</v>
      </c>
      <c r="C136" s="488">
        <f t="shared" si="5"/>
        <v>0</v>
      </c>
      <c r="D136" s="457">
        <v>1511</v>
      </c>
      <c r="E136" s="456" t="str">
        <f>RIGHT('1500'!$AT$2,2)</f>
        <v>19</v>
      </c>
      <c r="F136" s="458" t="s">
        <v>749</v>
      </c>
      <c r="G136" s="500" t="str">
        <f>IF( '1511'!G37 = 0, "", '1511'!G37)</f>
        <v/>
      </c>
      <c r="H136" s="486"/>
      <c r="I136" s="486"/>
      <c r="J136" s="486"/>
      <c r="K136" s="486"/>
      <c r="L136" s="490" t="str">
        <f>IF( '1511'!B37 = 0, "", '1511'!B37)</f>
        <v/>
      </c>
      <c r="M136" s="486" t="s">
        <v>1343</v>
      </c>
      <c r="N136" s="486" t="s">
        <v>2243</v>
      </c>
      <c r="O136" s="508" t="s">
        <v>2424</v>
      </c>
      <c r="P136" s="490" t="str">
        <f>IF( '1511'!E37 = 0, "", ROUND('1511'!E37,0))</f>
        <v/>
      </c>
      <c r="Q136" s="486" t="s">
        <v>1365</v>
      </c>
      <c r="R136" s="486" t="s">
        <v>2243</v>
      </c>
      <c r="S136" s="508" t="s">
        <v>2445</v>
      </c>
      <c r="T136" s="489" t="str">
        <f>IF( '1511'!F37 = 0, "", '1511'!F37)</f>
        <v/>
      </c>
      <c r="U136" s="486"/>
      <c r="V136" s="486"/>
      <c r="W136" s="486"/>
      <c r="Y136" s="486"/>
      <c r="Z136" s="486"/>
      <c r="AA136" s="486"/>
      <c r="AC136" s="486"/>
      <c r="AD136" s="486"/>
      <c r="AE136" s="486"/>
      <c r="AG136" s="486"/>
      <c r="AH136" s="486"/>
      <c r="AI136" s="486"/>
      <c r="AK136" s="486"/>
      <c r="AL136" s="486"/>
      <c r="AM136" s="486"/>
      <c r="AN136" s="489">
        <f t="shared" si="7"/>
        <v>0</v>
      </c>
      <c r="AO136" s="497" t="str">
        <f>'1511'!C37</f>
        <v xml:space="preserve"> </v>
      </c>
      <c r="AP136" s="486"/>
      <c r="AQ136" s="486"/>
      <c r="AR136" s="486"/>
    </row>
    <row r="137" spans="1:44" s="458" customFormat="1" x14ac:dyDescent="0.2">
      <c r="A137" s="458">
        <v>21</v>
      </c>
      <c r="B137" s="487">
        <f t="shared" si="4"/>
        <v>0</v>
      </c>
      <c r="C137" s="488">
        <f t="shared" si="5"/>
        <v>0</v>
      </c>
      <c r="D137" s="457">
        <v>1511</v>
      </c>
      <c r="E137" s="456" t="str">
        <f>RIGHT('1500'!$AT$2,2)</f>
        <v>19</v>
      </c>
      <c r="F137" s="458" t="s">
        <v>749</v>
      </c>
      <c r="G137" s="500" t="str">
        <f>IF( '1511'!G38 = 0, "", '1511'!G38)</f>
        <v/>
      </c>
      <c r="H137" s="486"/>
      <c r="I137" s="486"/>
      <c r="J137" s="486"/>
      <c r="K137" s="486"/>
      <c r="L137" s="490" t="str">
        <f>IF( '1511'!B38 = 0, "", '1511'!B38)</f>
        <v/>
      </c>
      <c r="M137" s="486" t="s">
        <v>1344</v>
      </c>
      <c r="N137" s="486" t="s">
        <v>2243</v>
      </c>
      <c r="O137" s="508" t="s">
        <v>2425</v>
      </c>
      <c r="P137" s="490" t="str">
        <f>IF( '1511'!E38 = 0, "", ROUND('1511'!E38,0))</f>
        <v/>
      </c>
      <c r="Q137" s="486" t="s">
        <v>1366</v>
      </c>
      <c r="R137" s="486" t="s">
        <v>2243</v>
      </c>
      <c r="S137" s="508" t="s">
        <v>2446</v>
      </c>
      <c r="T137" s="489" t="str">
        <f>IF( '1511'!F38 = 0, "", '1511'!F38)</f>
        <v/>
      </c>
      <c r="U137" s="486"/>
      <c r="V137" s="486"/>
      <c r="W137" s="486"/>
      <c r="Y137" s="486"/>
      <c r="Z137" s="486"/>
      <c r="AA137" s="486"/>
      <c r="AC137" s="486"/>
      <c r="AD137" s="486"/>
      <c r="AE137" s="486"/>
      <c r="AG137" s="486"/>
      <c r="AH137" s="486"/>
      <c r="AI137" s="486"/>
      <c r="AK137" s="486"/>
      <c r="AL137" s="486"/>
      <c r="AM137" s="486"/>
      <c r="AN137" s="489">
        <f t="shared" si="7"/>
        <v>0</v>
      </c>
      <c r="AO137" s="497" t="str">
        <f>'1511'!C38</f>
        <v xml:space="preserve"> </v>
      </c>
      <c r="AP137" s="486"/>
      <c r="AQ137" s="486"/>
      <c r="AR137" s="486"/>
    </row>
    <row r="138" spans="1:44" s="458" customFormat="1" x14ac:dyDescent="0.2">
      <c r="A138" s="458">
        <v>21</v>
      </c>
      <c r="B138" s="487">
        <f t="shared" si="4"/>
        <v>0</v>
      </c>
      <c r="C138" s="488">
        <f t="shared" si="5"/>
        <v>0</v>
      </c>
      <c r="D138" s="457">
        <v>1511</v>
      </c>
      <c r="E138" s="456" t="str">
        <f>RIGHT('1500'!$AT$2,2)</f>
        <v>19</v>
      </c>
      <c r="F138" s="458" t="s">
        <v>749</v>
      </c>
      <c r="G138" s="500" t="str">
        <f>IF( '1511'!G39 = 0, "", '1511'!G39)</f>
        <v/>
      </c>
      <c r="H138" s="486"/>
      <c r="I138" s="486"/>
      <c r="J138" s="486"/>
      <c r="K138" s="486"/>
      <c r="L138" s="490" t="str">
        <f>IF( '1511'!B39 = 0, "", '1511'!B39)</f>
        <v/>
      </c>
      <c r="M138" s="486" t="s">
        <v>1345</v>
      </c>
      <c r="N138" s="486" t="s">
        <v>2243</v>
      </c>
      <c r="O138" s="508" t="s">
        <v>2426</v>
      </c>
      <c r="P138" s="490" t="str">
        <f>IF( '1511'!E39 = 0, "", ROUND('1511'!E39,0))</f>
        <v/>
      </c>
      <c r="Q138" s="486" t="s">
        <v>1367</v>
      </c>
      <c r="R138" s="486" t="s">
        <v>2243</v>
      </c>
      <c r="S138" s="508" t="s">
        <v>2447</v>
      </c>
      <c r="T138" s="489" t="str">
        <f>IF( '1511'!F39 = 0, "", '1511'!F39)</f>
        <v/>
      </c>
      <c r="U138" s="486"/>
      <c r="V138" s="486"/>
      <c r="W138" s="486"/>
      <c r="Y138" s="486"/>
      <c r="Z138" s="486"/>
      <c r="AA138" s="486"/>
      <c r="AC138" s="486"/>
      <c r="AD138" s="486"/>
      <c r="AE138" s="486"/>
      <c r="AG138" s="486"/>
      <c r="AH138" s="486"/>
      <c r="AI138" s="486"/>
      <c r="AK138" s="486"/>
      <c r="AL138" s="486"/>
      <c r="AM138" s="486"/>
      <c r="AN138" s="489">
        <f t="shared" si="7"/>
        <v>0</v>
      </c>
      <c r="AO138" s="497" t="str">
        <f>'1511'!C39</f>
        <v xml:space="preserve"> </v>
      </c>
      <c r="AP138" s="486"/>
      <c r="AQ138" s="486"/>
      <c r="AR138" s="486"/>
    </row>
    <row r="139" spans="1:44" s="458" customFormat="1" x14ac:dyDescent="0.2">
      <c r="A139" s="458">
        <v>21</v>
      </c>
      <c r="B139" s="487">
        <f t="shared" ref="B139:B202" si="8">$B$2</f>
        <v>0</v>
      </c>
      <c r="C139" s="488">
        <f t="shared" ref="C139:C202" si="9">$C$2</f>
        <v>0</v>
      </c>
      <c r="D139" s="457">
        <v>1511</v>
      </c>
      <c r="E139" s="456" t="str">
        <f>RIGHT('1500'!$AT$2,2)</f>
        <v>19</v>
      </c>
      <c r="F139" s="458" t="s">
        <v>749</v>
      </c>
      <c r="G139" s="500" t="str">
        <f>IF( '1511'!G40 = 0, "", '1511'!G40)</f>
        <v/>
      </c>
      <c r="H139" s="486"/>
      <c r="I139" s="486"/>
      <c r="J139" s="486"/>
      <c r="K139" s="486"/>
      <c r="L139" s="490" t="str">
        <f>IF( '1511'!B40 = 0, "", '1511'!B40)</f>
        <v/>
      </c>
      <c r="M139" s="486" t="s">
        <v>1346</v>
      </c>
      <c r="N139" s="486" t="s">
        <v>2243</v>
      </c>
      <c r="O139" s="508" t="s">
        <v>2427</v>
      </c>
      <c r="P139" s="490" t="str">
        <f>IF( '1511'!E40 = 0, "", ROUND('1511'!E40,0))</f>
        <v/>
      </c>
      <c r="Q139" s="486" t="s">
        <v>1368</v>
      </c>
      <c r="R139" s="486" t="s">
        <v>2243</v>
      </c>
      <c r="S139" s="508" t="s">
        <v>2448</v>
      </c>
      <c r="T139" s="489" t="str">
        <f>IF( '1511'!F40 = 0, "", '1511'!F40)</f>
        <v/>
      </c>
      <c r="U139" s="486"/>
      <c r="V139" s="486"/>
      <c r="W139" s="486"/>
      <c r="Y139" s="486"/>
      <c r="Z139" s="486"/>
      <c r="AA139" s="486"/>
      <c r="AC139" s="486"/>
      <c r="AD139" s="486"/>
      <c r="AE139" s="486"/>
      <c r="AG139" s="486"/>
      <c r="AH139" s="486"/>
      <c r="AI139" s="486"/>
      <c r="AK139" s="486"/>
      <c r="AL139" s="486"/>
      <c r="AM139" s="486"/>
      <c r="AN139" s="489">
        <f t="shared" si="7"/>
        <v>0</v>
      </c>
      <c r="AO139" s="497" t="str">
        <f>'1511'!C40</f>
        <v xml:space="preserve"> </v>
      </c>
      <c r="AP139" s="486"/>
      <c r="AQ139" s="486"/>
      <c r="AR139" s="486"/>
    </row>
    <row r="140" spans="1:44" s="458" customFormat="1" x14ac:dyDescent="0.2">
      <c r="A140" s="458">
        <v>21</v>
      </c>
      <c r="B140" s="487">
        <f t="shared" si="8"/>
        <v>0</v>
      </c>
      <c r="C140" s="488">
        <f t="shared" si="9"/>
        <v>0</v>
      </c>
      <c r="D140" s="457">
        <v>1511</v>
      </c>
      <c r="E140" s="456" t="str">
        <f>RIGHT('1500'!$AT$2,2)</f>
        <v>19</v>
      </c>
      <c r="F140" s="458" t="s">
        <v>749</v>
      </c>
      <c r="G140" s="500" t="str">
        <f>IF( '1511'!G41 = 0, "", '1511'!G41)</f>
        <v/>
      </c>
      <c r="H140" s="486"/>
      <c r="I140" s="486"/>
      <c r="J140" s="486"/>
      <c r="K140" s="486"/>
      <c r="L140" s="490" t="str">
        <f>IF( '1511'!B41 = 0, "", '1511'!B41)</f>
        <v/>
      </c>
      <c r="M140" s="486" t="s">
        <v>1347</v>
      </c>
      <c r="N140" s="486" t="s">
        <v>2243</v>
      </c>
      <c r="O140" s="508" t="s">
        <v>2428</v>
      </c>
      <c r="P140" s="490" t="str">
        <f>IF( '1511'!E41 = 0, "", ROUND('1511'!E41,0))</f>
        <v/>
      </c>
      <c r="Q140" s="486" t="s">
        <v>1369</v>
      </c>
      <c r="R140" s="486" t="s">
        <v>2243</v>
      </c>
      <c r="S140" s="508" t="s">
        <v>2449</v>
      </c>
      <c r="T140" s="489" t="str">
        <f>IF( '1511'!F41 = 0, "", '1511'!F41)</f>
        <v/>
      </c>
      <c r="U140" s="486"/>
      <c r="V140" s="486"/>
      <c r="W140" s="486"/>
      <c r="Y140" s="486"/>
      <c r="Z140" s="486"/>
      <c r="AA140" s="486"/>
      <c r="AC140" s="486"/>
      <c r="AD140" s="486"/>
      <c r="AE140" s="486"/>
      <c r="AG140" s="486"/>
      <c r="AH140" s="486"/>
      <c r="AI140" s="486"/>
      <c r="AK140" s="486"/>
      <c r="AL140" s="486"/>
      <c r="AM140" s="486"/>
      <c r="AN140" s="489">
        <f t="shared" si="7"/>
        <v>0</v>
      </c>
      <c r="AO140" s="497" t="str">
        <f>'1511'!C41</f>
        <v xml:space="preserve"> </v>
      </c>
      <c r="AP140" s="486"/>
      <c r="AQ140" s="486"/>
      <c r="AR140" s="486"/>
    </row>
    <row r="141" spans="1:44" s="458" customFormat="1" x14ac:dyDescent="0.2">
      <c r="A141" s="458">
        <v>21</v>
      </c>
      <c r="B141" s="487">
        <f t="shared" si="8"/>
        <v>0</v>
      </c>
      <c r="C141" s="488">
        <f t="shared" si="9"/>
        <v>0</v>
      </c>
      <c r="D141" s="457">
        <v>1511</v>
      </c>
      <c r="E141" s="456" t="str">
        <f>RIGHT('1500'!$AT$2,2)</f>
        <v>19</v>
      </c>
      <c r="F141" s="458" t="s">
        <v>749</v>
      </c>
      <c r="G141" s="500" t="str">
        <f>IF( '1511'!G42 = 0, "", '1511'!G42)</f>
        <v/>
      </c>
      <c r="H141" s="486"/>
      <c r="I141" s="486"/>
      <c r="J141" s="486"/>
      <c r="K141" s="486"/>
      <c r="L141" s="490" t="str">
        <f>IF( '1511'!B42 = 0, "", '1511'!B42)</f>
        <v/>
      </c>
      <c r="M141" s="486" t="s">
        <v>1348</v>
      </c>
      <c r="N141" s="486" t="s">
        <v>2243</v>
      </c>
      <c r="O141" s="508" t="s">
        <v>2429</v>
      </c>
      <c r="P141" s="490" t="str">
        <f>IF( '1511'!E42 = 0, "", ROUND('1511'!E42,0))</f>
        <v/>
      </c>
      <c r="Q141" s="486" t="s">
        <v>1370</v>
      </c>
      <c r="R141" s="486" t="s">
        <v>2243</v>
      </c>
      <c r="S141" s="508" t="s">
        <v>2450</v>
      </c>
      <c r="T141" s="489" t="str">
        <f>IF( '1511'!F42 = 0, "", '1511'!F42)</f>
        <v/>
      </c>
      <c r="U141" s="486"/>
      <c r="V141" s="486"/>
      <c r="W141" s="486"/>
      <c r="Y141" s="486"/>
      <c r="Z141" s="486"/>
      <c r="AA141" s="486"/>
      <c r="AC141" s="486"/>
      <c r="AD141" s="486"/>
      <c r="AE141" s="486"/>
      <c r="AG141" s="486"/>
      <c r="AH141" s="486"/>
      <c r="AI141" s="486"/>
      <c r="AK141" s="486"/>
      <c r="AL141" s="486"/>
      <c r="AM141" s="486"/>
      <c r="AN141" s="489">
        <f t="shared" si="7"/>
        <v>0</v>
      </c>
      <c r="AO141" s="497" t="str">
        <f>'1511'!C42</f>
        <v xml:space="preserve"> </v>
      </c>
      <c r="AP141" s="486"/>
      <c r="AQ141" s="486"/>
      <c r="AR141" s="486"/>
    </row>
    <row r="142" spans="1:44" s="458" customFormat="1" x14ac:dyDescent="0.2">
      <c r="A142" s="458">
        <v>21</v>
      </c>
      <c r="B142" s="487">
        <f t="shared" si="8"/>
        <v>0</v>
      </c>
      <c r="C142" s="488">
        <f t="shared" si="9"/>
        <v>0</v>
      </c>
      <c r="D142" s="457">
        <v>1511</v>
      </c>
      <c r="E142" s="456" t="str">
        <f>RIGHT('1500'!$AT$2,2)</f>
        <v>19</v>
      </c>
      <c r="F142" s="458" t="s">
        <v>749</v>
      </c>
      <c r="G142" s="500" t="str">
        <f>IF( '1511'!G43 = 0, "", '1511'!G43)</f>
        <v/>
      </c>
      <c r="H142" s="486"/>
      <c r="I142" s="486"/>
      <c r="J142" s="486"/>
      <c r="K142" s="486"/>
      <c r="L142" s="490" t="str">
        <f>IF( '1511'!B43 = 0, "", '1511'!B43)</f>
        <v/>
      </c>
      <c r="M142" s="486" t="s">
        <v>1349</v>
      </c>
      <c r="N142" s="486" t="s">
        <v>2243</v>
      </c>
      <c r="O142" s="508" t="s">
        <v>2430</v>
      </c>
      <c r="P142" s="490" t="str">
        <f>IF( '1511'!E43 = 0, "", ROUND('1511'!E43,0))</f>
        <v/>
      </c>
      <c r="Q142" s="486" t="s">
        <v>1371</v>
      </c>
      <c r="R142" s="486" t="s">
        <v>2243</v>
      </c>
      <c r="S142" s="508" t="s">
        <v>2451</v>
      </c>
      <c r="T142" s="489" t="str">
        <f>IF( '1511'!F43 = 0, "", '1511'!F43)</f>
        <v/>
      </c>
      <c r="U142" s="486"/>
      <c r="V142" s="486"/>
      <c r="W142" s="486"/>
      <c r="Y142" s="486"/>
      <c r="Z142" s="486"/>
      <c r="AA142" s="486"/>
      <c r="AC142" s="486"/>
      <c r="AD142" s="486"/>
      <c r="AE142" s="486"/>
      <c r="AG142" s="486"/>
      <c r="AH142" s="486"/>
      <c r="AI142" s="486"/>
      <c r="AK142" s="486"/>
      <c r="AL142" s="486"/>
      <c r="AM142" s="486"/>
      <c r="AN142" s="489">
        <f t="shared" si="7"/>
        <v>0</v>
      </c>
      <c r="AO142" s="497" t="str">
        <f>'1511'!C43</f>
        <v xml:space="preserve"> </v>
      </c>
      <c r="AP142" s="486"/>
      <c r="AQ142" s="486"/>
      <c r="AR142" s="486"/>
    </row>
    <row r="143" spans="1:44" s="458" customFormat="1" x14ac:dyDescent="0.2">
      <c r="A143" s="458">
        <v>21</v>
      </c>
      <c r="B143" s="487">
        <f t="shared" si="8"/>
        <v>0</v>
      </c>
      <c r="C143" s="488">
        <f t="shared" si="9"/>
        <v>0</v>
      </c>
      <c r="D143" s="457">
        <v>1511</v>
      </c>
      <c r="E143" s="456" t="str">
        <f>RIGHT('1500'!$AT$2,2)</f>
        <v>19</v>
      </c>
      <c r="F143" s="458" t="s">
        <v>749</v>
      </c>
      <c r="G143" s="500" t="str">
        <f>IF( '1511'!G44 = 0, "", '1511'!G44)</f>
        <v/>
      </c>
      <c r="H143" s="486"/>
      <c r="I143" s="486"/>
      <c r="J143" s="486"/>
      <c r="K143" s="486"/>
      <c r="L143" s="490" t="str">
        <f>IF( '1511'!B44 = 0, "", '1511'!B44)</f>
        <v/>
      </c>
      <c r="M143" s="486" t="s">
        <v>1350</v>
      </c>
      <c r="N143" s="486" t="s">
        <v>2243</v>
      </c>
      <c r="O143" s="508" t="s">
        <v>2431</v>
      </c>
      <c r="P143" s="490" t="str">
        <f>IF( '1511'!E44 = 0, "", ROUND('1511'!E44,0))</f>
        <v/>
      </c>
      <c r="Q143" s="486" t="s">
        <v>1372</v>
      </c>
      <c r="R143" s="486" t="s">
        <v>2243</v>
      </c>
      <c r="S143" s="508" t="s">
        <v>2452</v>
      </c>
      <c r="T143" s="489" t="str">
        <f>IF( '1511'!F44 = 0, "", '1511'!F44)</f>
        <v/>
      </c>
      <c r="U143" s="486"/>
      <c r="V143" s="486"/>
      <c r="W143" s="486"/>
      <c r="Y143" s="486"/>
      <c r="Z143" s="486"/>
      <c r="AA143" s="486"/>
      <c r="AC143" s="486"/>
      <c r="AD143" s="486"/>
      <c r="AE143" s="486"/>
      <c r="AG143" s="486"/>
      <c r="AH143" s="486"/>
      <c r="AI143" s="486"/>
      <c r="AK143" s="486"/>
      <c r="AL143" s="486"/>
      <c r="AM143" s="486"/>
      <c r="AN143" s="489">
        <f t="shared" si="7"/>
        <v>0</v>
      </c>
      <c r="AO143" s="497" t="str">
        <f>'1511'!C44</f>
        <v xml:space="preserve"> </v>
      </c>
      <c r="AP143" s="486"/>
      <c r="AQ143" s="486"/>
      <c r="AR143" s="486"/>
    </row>
    <row r="144" spans="1:44" s="458" customFormat="1" x14ac:dyDescent="0.2">
      <c r="A144" s="458">
        <v>21</v>
      </c>
      <c r="B144" s="487">
        <f t="shared" si="8"/>
        <v>0</v>
      </c>
      <c r="C144" s="488">
        <f t="shared" si="9"/>
        <v>0</v>
      </c>
      <c r="D144" s="457">
        <v>1511</v>
      </c>
      <c r="E144" s="456" t="str">
        <f>RIGHT('1500'!$AT$2,2)</f>
        <v>19</v>
      </c>
      <c r="F144" s="458" t="s">
        <v>749</v>
      </c>
      <c r="G144" s="500" t="str">
        <f>IF( '1511'!G45 = 0, "", '1511'!G45)</f>
        <v/>
      </c>
      <c r="H144" s="486"/>
      <c r="I144" s="486"/>
      <c r="J144" s="486"/>
      <c r="K144" s="486"/>
      <c r="L144" s="490" t="str">
        <f>IF( '1511'!B45 = 0, "", '1511'!B45)</f>
        <v/>
      </c>
      <c r="M144" s="486" t="s">
        <v>1351</v>
      </c>
      <c r="N144" s="486" t="s">
        <v>2243</v>
      </c>
      <c r="O144" s="508" t="s">
        <v>2432</v>
      </c>
      <c r="P144" s="490" t="str">
        <f>IF( '1511'!E45 = 0, "", ROUND('1511'!E45,0))</f>
        <v/>
      </c>
      <c r="Q144" s="486" t="s">
        <v>1373</v>
      </c>
      <c r="R144" s="486" t="s">
        <v>2243</v>
      </c>
      <c r="S144" s="508" t="s">
        <v>2453</v>
      </c>
      <c r="T144" s="489" t="str">
        <f>IF( '1511'!F45 = 0, "", '1511'!F45)</f>
        <v/>
      </c>
      <c r="U144" s="486"/>
      <c r="V144" s="486"/>
      <c r="W144" s="486"/>
      <c r="Y144" s="486"/>
      <c r="Z144" s="486"/>
      <c r="AA144" s="486"/>
      <c r="AC144" s="486"/>
      <c r="AD144" s="486"/>
      <c r="AE144" s="486"/>
      <c r="AG144" s="486"/>
      <c r="AH144" s="486"/>
      <c r="AI144" s="486"/>
      <c r="AK144" s="486"/>
      <c r="AL144" s="486"/>
      <c r="AM144" s="486"/>
      <c r="AN144" s="489">
        <f t="shared" si="7"/>
        <v>0</v>
      </c>
      <c r="AO144" s="497" t="str">
        <f>'1511'!C45</f>
        <v xml:space="preserve"> </v>
      </c>
      <c r="AP144" s="486"/>
      <c r="AQ144" s="486"/>
      <c r="AR144" s="486"/>
    </row>
    <row r="145" spans="1:44" s="458" customFormat="1" x14ac:dyDescent="0.2">
      <c r="A145" s="458">
        <v>21</v>
      </c>
      <c r="B145" s="487">
        <f t="shared" si="8"/>
        <v>0</v>
      </c>
      <c r="C145" s="488">
        <f t="shared" si="9"/>
        <v>0</v>
      </c>
      <c r="D145" s="457">
        <v>1511</v>
      </c>
      <c r="E145" s="456" t="str">
        <f>RIGHT('1500'!$AT$2,2)</f>
        <v>19</v>
      </c>
      <c r="F145" s="458" t="s">
        <v>333</v>
      </c>
      <c r="G145" s="498" t="str">
        <f>IF( '1511'!G46 = 0, "", '1511'!G46)</f>
        <v/>
      </c>
      <c r="H145" s="499" t="s">
        <v>1324</v>
      </c>
      <c r="I145" s="499" t="s">
        <v>2235</v>
      </c>
      <c r="J145" s="499" t="s">
        <v>1324</v>
      </c>
      <c r="K145" s="499"/>
      <c r="M145" s="499"/>
      <c r="N145" s="499"/>
      <c r="O145" s="499"/>
      <c r="Q145" s="499"/>
      <c r="R145" s="499"/>
      <c r="S145" s="499"/>
      <c r="U145" s="499"/>
      <c r="V145" s="499"/>
      <c r="W145" s="499"/>
      <c r="Y145" s="499"/>
      <c r="Z145" s="499"/>
      <c r="AA145" s="499"/>
      <c r="AC145" s="499"/>
      <c r="AD145" s="499"/>
      <c r="AE145" s="499"/>
      <c r="AG145" s="499"/>
      <c r="AH145" s="499"/>
      <c r="AI145" s="499"/>
      <c r="AK145" s="499"/>
      <c r="AL145" s="499"/>
      <c r="AM145" s="499"/>
      <c r="AN145" s="500" t="str">
        <f>G145</f>
        <v/>
      </c>
      <c r="AP145" s="499"/>
      <c r="AQ145" s="499"/>
      <c r="AR145" s="499"/>
    </row>
    <row r="146" spans="1:44" s="458" customFormat="1" x14ac:dyDescent="0.2">
      <c r="A146" s="458">
        <v>21</v>
      </c>
      <c r="B146" s="487">
        <f t="shared" si="8"/>
        <v>0</v>
      </c>
      <c r="C146" s="488">
        <f t="shared" si="9"/>
        <v>0</v>
      </c>
      <c r="D146" s="457">
        <v>1511</v>
      </c>
      <c r="E146" s="456" t="str">
        <f>RIGHT('1500'!$AT$2,2)</f>
        <v>19</v>
      </c>
      <c r="F146" s="458" t="str">
        <f>'1511'!I25</f>
        <v>11G</v>
      </c>
      <c r="G146" s="490" t="str">
        <f>IF( '1511'!K25 = 0, "", '1511'!K25)</f>
        <v/>
      </c>
      <c r="H146" s="499" t="s">
        <v>2157</v>
      </c>
      <c r="I146" s="499" t="s">
        <v>2235</v>
      </c>
      <c r="J146" s="499" t="s">
        <v>1324</v>
      </c>
      <c r="K146" s="499"/>
      <c r="M146" s="499"/>
      <c r="N146" s="499"/>
      <c r="O146" s="499"/>
      <c r="Q146" s="499"/>
      <c r="R146" s="499"/>
      <c r="S146" s="499"/>
      <c r="U146" s="499"/>
      <c r="V146" s="499"/>
      <c r="W146" s="499"/>
      <c r="Y146" s="499"/>
      <c r="Z146" s="499"/>
      <c r="AA146" s="499"/>
      <c r="AC146" s="499"/>
      <c r="AD146" s="499"/>
      <c r="AE146" s="499"/>
      <c r="AG146" s="499"/>
      <c r="AH146" s="499"/>
      <c r="AI146" s="499"/>
      <c r="AK146" s="499"/>
      <c r="AL146" s="499"/>
      <c r="AM146" s="499"/>
      <c r="AN146" s="458">
        <v>1</v>
      </c>
      <c r="AP146" s="499"/>
      <c r="AQ146" s="499"/>
      <c r="AR146" s="499"/>
    </row>
    <row r="147" spans="1:44" s="458" customFormat="1" x14ac:dyDescent="0.2">
      <c r="A147" s="458">
        <v>21</v>
      </c>
      <c r="B147" s="487">
        <f t="shared" si="8"/>
        <v>0</v>
      </c>
      <c r="C147" s="488">
        <f t="shared" si="9"/>
        <v>0</v>
      </c>
      <c r="D147" s="457">
        <v>1511</v>
      </c>
      <c r="E147" s="456" t="str">
        <f>RIGHT('1500'!$AT$2,2)</f>
        <v>19</v>
      </c>
      <c r="F147" s="458" t="str">
        <f>'1511'!I26</f>
        <v>11H</v>
      </c>
      <c r="G147" s="490">
        <f>'1511'!K26</f>
        <v>0</v>
      </c>
      <c r="H147" s="499" t="s">
        <v>2158</v>
      </c>
      <c r="I147" s="499" t="s">
        <v>2235</v>
      </c>
      <c r="J147" s="499" t="s">
        <v>1324</v>
      </c>
      <c r="K147" s="499"/>
      <c r="M147" s="499"/>
      <c r="N147" s="499"/>
      <c r="O147" s="499"/>
      <c r="Q147" s="499"/>
      <c r="R147" s="499"/>
      <c r="S147" s="499"/>
      <c r="U147" s="499"/>
      <c r="V147" s="499"/>
      <c r="W147" s="499"/>
      <c r="Y147" s="499"/>
      <c r="Z147" s="499"/>
      <c r="AA147" s="499"/>
      <c r="AC147" s="499"/>
      <c r="AD147" s="499"/>
      <c r="AE147" s="499"/>
      <c r="AG147" s="499"/>
      <c r="AH147" s="499"/>
      <c r="AI147" s="499"/>
      <c r="AK147" s="499"/>
      <c r="AL147" s="499"/>
      <c r="AM147" s="499"/>
      <c r="AN147" s="458">
        <v>1</v>
      </c>
      <c r="AP147" s="499"/>
      <c r="AQ147" s="499"/>
      <c r="AR147" s="499"/>
    </row>
    <row r="148" spans="1:44" s="458" customFormat="1" x14ac:dyDescent="0.2">
      <c r="A148" s="492">
        <v>21</v>
      </c>
      <c r="B148" s="493">
        <f t="shared" si="8"/>
        <v>0</v>
      </c>
      <c r="C148" s="494">
        <f t="shared" si="9"/>
        <v>0</v>
      </c>
      <c r="D148" s="494">
        <v>1511</v>
      </c>
      <c r="E148" s="495" t="str">
        <f>RIGHT('1500'!$AT$2,2)</f>
        <v>19</v>
      </c>
      <c r="F148" s="496" t="s">
        <v>752</v>
      </c>
      <c r="G148" s="490" t="str">
        <f>IF( '1511'!K32 = 0, "", '1511'!K32)</f>
        <v/>
      </c>
      <c r="H148" s="496" t="s">
        <v>2159</v>
      </c>
      <c r="I148" s="496" t="s">
        <v>2244</v>
      </c>
      <c r="J148" s="496" t="s">
        <v>2159</v>
      </c>
      <c r="K148" s="496"/>
      <c r="L148" s="496"/>
      <c r="M148" s="496"/>
      <c r="N148" s="496"/>
      <c r="O148" s="496"/>
      <c r="P148" s="492"/>
      <c r="Q148" s="496"/>
      <c r="R148" s="496"/>
      <c r="S148" s="496"/>
      <c r="T148" s="492"/>
      <c r="U148" s="496"/>
      <c r="V148" s="496"/>
      <c r="W148" s="496"/>
      <c r="X148" s="492"/>
      <c r="Y148" s="496"/>
      <c r="Z148" s="496"/>
      <c r="AA148" s="496"/>
      <c r="AB148" s="492"/>
      <c r="AC148" s="496"/>
      <c r="AD148" s="496"/>
      <c r="AE148" s="496"/>
      <c r="AF148" s="492"/>
      <c r="AG148" s="496"/>
      <c r="AH148" s="496"/>
      <c r="AI148" s="496"/>
      <c r="AJ148" s="492"/>
      <c r="AK148" s="496"/>
      <c r="AL148" s="496"/>
      <c r="AM148" s="496"/>
      <c r="AN148" s="496"/>
      <c r="AO148" s="492"/>
      <c r="AP148" s="496"/>
      <c r="AQ148" s="496"/>
      <c r="AR148" s="496"/>
    </row>
    <row r="149" spans="1:44" s="458" customFormat="1" x14ac:dyDescent="0.2">
      <c r="A149" s="458">
        <v>21</v>
      </c>
      <c r="B149" s="487">
        <f t="shared" si="8"/>
        <v>0</v>
      </c>
      <c r="C149" s="488">
        <f t="shared" si="9"/>
        <v>0</v>
      </c>
      <c r="D149" s="457">
        <v>2147</v>
      </c>
      <c r="E149" s="456" t="str">
        <f>RIGHT('1500'!$AT$2,2)</f>
        <v>19</v>
      </c>
      <c r="F149" s="458" t="str">
        <f>'2147'!AC12</f>
        <v>KA</v>
      </c>
      <c r="G149" s="490" t="str">
        <f>IF( '2147'!AE12 = 0, "", '2147'!AE12)</f>
        <v/>
      </c>
      <c r="H149" s="486" t="s">
        <v>1182</v>
      </c>
      <c r="I149" s="486"/>
      <c r="J149" s="486" t="s">
        <v>2249</v>
      </c>
      <c r="K149" s="486"/>
      <c r="L149" s="490" t="str">
        <f>IF( '2147'!AO12 = 0, "", '2147'!AO12)</f>
        <v/>
      </c>
      <c r="M149" s="486" t="s">
        <v>1782</v>
      </c>
      <c r="N149" s="486" t="s">
        <v>2235</v>
      </c>
      <c r="O149" s="486" t="s">
        <v>1782</v>
      </c>
      <c r="P149" s="490" t="str">
        <f>IF( '2147'!AY12 = 0, "", '2147'!AY12)</f>
        <v/>
      </c>
      <c r="Q149" s="486" t="s">
        <v>1820</v>
      </c>
      <c r="R149" s="486" t="s">
        <v>2235</v>
      </c>
      <c r="S149" s="486" t="s">
        <v>1820</v>
      </c>
      <c r="U149" s="486"/>
      <c r="V149" s="486"/>
      <c r="W149" s="486"/>
      <c r="Y149" s="486"/>
      <c r="Z149" s="486"/>
      <c r="AA149" s="486"/>
      <c r="AC149" s="486"/>
      <c r="AD149" s="486"/>
      <c r="AE149" s="486"/>
      <c r="AG149" s="486"/>
      <c r="AH149" s="486"/>
      <c r="AI149" s="486"/>
      <c r="AK149" s="486"/>
      <c r="AL149" s="486"/>
      <c r="AM149" s="486"/>
      <c r="AN149" s="458">
        <f>SUM(G149:AJ149)</f>
        <v>0</v>
      </c>
      <c r="AP149" s="486"/>
      <c r="AQ149" s="486"/>
      <c r="AR149" s="486"/>
    </row>
    <row r="150" spans="1:44" s="458" customFormat="1" x14ac:dyDescent="0.2">
      <c r="A150" s="458">
        <v>21</v>
      </c>
      <c r="B150" s="487">
        <f t="shared" si="8"/>
        <v>0</v>
      </c>
      <c r="C150" s="488">
        <f t="shared" si="9"/>
        <v>0</v>
      </c>
      <c r="D150" s="457">
        <v>2147</v>
      </c>
      <c r="E150" s="456" t="str">
        <f>RIGHT('1500'!$AT$2,2)</f>
        <v>19</v>
      </c>
      <c r="F150" s="458" t="str">
        <f>'2147'!AC13</f>
        <v>KD</v>
      </c>
      <c r="G150" s="490" t="str">
        <f>IF( '2147'!AE13 = 0, "", '2147'!AE13)</f>
        <v/>
      </c>
      <c r="H150" s="486" t="s">
        <v>1183</v>
      </c>
      <c r="I150" s="486"/>
      <c r="J150" s="486" t="s">
        <v>2249</v>
      </c>
      <c r="K150" s="486"/>
      <c r="L150" s="490" t="str">
        <f>IF( '2147'!AO13 = 0, "", '2147'!AO13)</f>
        <v/>
      </c>
      <c r="M150" s="486" t="s">
        <v>1783</v>
      </c>
      <c r="N150" s="486" t="s">
        <v>2235</v>
      </c>
      <c r="O150" s="486" t="s">
        <v>1783</v>
      </c>
      <c r="P150" s="490" t="str">
        <f>IF( '2147'!AY13 = 0, "", '2147'!AY13)</f>
        <v/>
      </c>
      <c r="Q150" s="486" t="s">
        <v>1821</v>
      </c>
      <c r="R150" s="486" t="s">
        <v>2235</v>
      </c>
      <c r="S150" s="486" t="s">
        <v>1821</v>
      </c>
      <c r="U150" s="486"/>
      <c r="V150" s="486"/>
      <c r="W150" s="486"/>
      <c r="Y150" s="486"/>
      <c r="Z150" s="486"/>
      <c r="AA150" s="486"/>
      <c r="AC150" s="486"/>
      <c r="AD150" s="486"/>
      <c r="AE150" s="486"/>
      <c r="AG150" s="486"/>
      <c r="AH150" s="486"/>
      <c r="AI150" s="486"/>
      <c r="AK150" s="486"/>
      <c r="AL150" s="486"/>
      <c r="AM150" s="486"/>
      <c r="AN150" s="458">
        <f t="shared" ref="AN150:AN215" si="10">SUM(G150:AJ150)</f>
        <v>0</v>
      </c>
      <c r="AP150" s="486"/>
      <c r="AQ150" s="486"/>
      <c r="AR150" s="486"/>
    </row>
    <row r="151" spans="1:44" s="458" customFormat="1" x14ac:dyDescent="0.2">
      <c r="A151" s="458">
        <v>21</v>
      </c>
      <c r="B151" s="487">
        <f t="shared" si="8"/>
        <v>0</v>
      </c>
      <c r="C151" s="488">
        <f t="shared" si="9"/>
        <v>0</v>
      </c>
      <c r="D151" s="457">
        <v>2147</v>
      </c>
      <c r="E151" s="456" t="str">
        <f>RIGHT('1500'!$AT$2,2)</f>
        <v>19</v>
      </c>
      <c r="F151" s="458" t="str">
        <f>'2147'!AC14</f>
        <v>KG</v>
      </c>
      <c r="G151" s="490" t="str">
        <f>IF( '2147'!AE14 = 0, "", '2147'!AE14)</f>
        <v/>
      </c>
      <c r="H151" s="486" t="s">
        <v>1746</v>
      </c>
      <c r="I151" s="486"/>
      <c r="J151" s="486" t="s">
        <v>2249</v>
      </c>
      <c r="K151" s="486"/>
      <c r="L151" s="490" t="str">
        <f>IF( '2147'!AO14 = 0, "", '2147'!AO14)</f>
        <v/>
      </c>
      <c r="M151" s="486" t="s">
        <v>1784</v>
      </c>
      <c r="N151" s="486" t="s">
        <v>2235</v>
      </c>
      <c r="O151" s="486" t="s">
        <v>1784</v>
      </c>
      <c r="P151" s="490" t="str">
        <f>IF( '2147'!AY14 = 0, "", '2147'!AY14)</f>
        <v/>
      </c>
      <c r="Q151" s="486" t="s">
        <v>1822</v>
      </c>
      <c r="R151" s="486" t="s">
        <v>2235</v>
      </c>
      <c r="S151" s="486" t="s">
        <v>1822</v>
      </c>
      <c r="U151" s="486"/>
      <c r="V151" s="486"/>
      <c r="W151" s="486"/>
      <c r="Y151" s="486"/>
      <c r="Z151" s="486"/>
      <c r="AA151" s="486"/>
      <c r="AC151" s="486"/>
      <c r="AD151" s="486"/>
      <c r="AE151" s="486"/>
      <c r="AG151" s="486"/>
      <c r="AH151" s="486"/>
      <c r="AI151" s="486"/>
      <c r="AK151" s="486"/>
      <c r="AL151" s="486"/>
      <c r="AM151" s="486"/>
      <c r="AN151" s="458">
        <f t="shared" si="10"/>
        <v>0</v>
      </c>
      <c r="AP151" s="486"/>
      <c r="AQ151" s="486"/>
      <c r="AR151" s="486"/>
    </row>
    <row r="152" spans="1:44" s="458" customFormat="1" x14ac:dyDescent="0.2">
      <c r="A152" s="458">
        <v>21</v>
      </c>
      <c r="B152" s="487">
        <f t="shared" si="8"/>
        <v>0</v>
      </c>
      <c r="C152" s="488">
        <f t="shared" si="9"/>
        <v>0</v>
      </c>
      <c r="D152" s="457">
        <v>2147</v>
      </c>
      <c r="E152" s="456" t="str">
        <f>RIGHT('1500'!$AT$2,2)</f>
        <v>19</v>
      </c>
      <c r="F152" s="458" t="str">
        <f>'2147'!AC15</f>
        <v>KJ</v>
      </c>
      <c r="G152" s="490" t="str">
        <f>IF( '2147'!AE15 = 0, "", '2147'!AE15)</f>
        <v/>
      </c>
      <c r="H152" s="486" t="s">
        <v>1747</v>
      </c>
      <c r="I152" s="486"/>
      <c r="J152" s="486" t="s">
        <v>2249</v>
      </c>
      <c r="K152" s="486"/>
      <c r="L152" s="490" t="str">
        <f>IF( '2147'!AO15 = 0, "", '2147'!AO15)</f>
        <v/>
      </c>
      <c r="M152" s="486" t="s">
        <v>1785</v>
      </c>
      <c r="N152" s="486" t="s">
        <v>2235</v>
      </c>
      <c r="O152" s="486" t="s">
        <v>1785</v>
      </c>
      <c r="P152" s="490" t="str">
        <f>IF( '2147'!AY15 = 0, "", '2147'!AY15)</f>
        <v/>
      </c>
      <c r="Q152" s="486" t="s">
        <v>1823</v>
      </c>
      <c r="R152" s="486" t="s">
        <v>2235</v>
      </c>
      <c r="S152" s="486" t="s">
        <v>1823</v>
      </c>
      <c r="U152" s="486"/>
      <c r="V152" s="486"/>
      <c r="W152" s="486"/>
      <c r="Y152" s="486"/>
      <c r="Z152" s="486"/>
      <c r="AA152" s="486"/>
      <c r="AC152" s="486"/>
      <c r="AD152" s="486"/>
      <c r="AE152" s="486"/>
      <c r="AG152" s="486"/>
      <c r="AH152" s="486"/>
      <c r="AI152" s="486"/>
      <c r="AK152" s="486"/>
      <c r="AL152" s="486"/>
      <c r="AM152" s="486"/>
      <c r="AN152" s="458">
        <f t="shared" si="10"/>
        <v>0</v>
      </c>
      <c r="AP152" s="486"/>
      <c r="AQ152" s="486"/>
      <c r="AR152" s="486"/>
    </row>
    <row r="153" spans="1:44" s="458" customFormat="1" x14ac:dyDescent="0.2">
      <c r="A153" s="458">
        <v>21</v>
      </c>
      <c r="B153" s="487">
        <f t="shared" si="8"/>
        <v>0</v>
      </c>
      <c r="C153" s="488">
        <f t="shared" si="9"/>
        <v>0</v>
      </c>
      <c r="D153" s="457">
        <v>2147</v>
      </c>
      <c r="E153" s="456" t="str">
        <f>RIGHT('1500'!$AT$2,2)</f>
        <v>19</v>
      </c>
      <c r="F153" s="458" t="str">
        <f>'2147'!AC16</f>
        <v>KM</v>
      </c>
      <c r="G153" s="490" t="str">
        <f>IF( '2147'!AE16 = 0, "", '2147'!AE16)</f>
        <v/>
      </c>
      <c r="H153" s="486" t="s">
        <v>1748</v>
      </c>
      <c r="I153" s="486"/>
      <c r="J153" s="486" t="s">
        <v>2249</v>
      </c>
      <c r="K153" s="486"/>
      <c r="L153" s="490" t="str">
        <f>IF( '2147'!AO16 = 0, "", '2147'!AO16)</f>
        <v/>
      </c>
      <c r="M153" s="486" t="s">
        <v>1786</v>
      </c>
      <c r="N153" s="486" t="s">
        <v>2235</v>
      </c>
      <c r="O153" s="486" t="s">
        <v>1786</v>
      </c>
      <c r="P153" s="490" t="str">
        <f>IF( '2147'!AY16 = 0, "", '2147'!AY16)</f>
        <v/>
      </c>
      <c r="Q153" s="486" t="s">
        <v>1824</v>
      </c>
      <c r="R153" s="486" t="s">
        <v>2235</v>
      </c>
      <c r="S153" s="486" t="s">
        <v>1824</v>
      </c>
      <c r="U153" s="486"/>
      <c r="V153" s="486"/>
      <c r="W153" s="486"/>
      <c r="Y153" s="486"/>
      <c r="Z153" s="486"/>
      <c r="AA153" s="486"/>
      <c r="AC153" s="486"/>
      <c r="AD153" s="486"/>
      <c r="AE153" s="486"/>
      <c r="AG153" s="486"/>
      <c r="AH153" s="486"/>
      <c r="AI153" s="486"/>
      <c r="AK153" s="486"/>
      <c r="AL153" s="486"/>
      <c r="AM153" s="486"/>
      <c r="AN153" s="458">
        <f t="shared" si="10"/>
        <v>0</v>
      </c>
      <c r="AP153" s="486"/>
      <c r="AQ153" s="486"/>
      <c r="AR153" s="486"/>
    </row>
    <row r="154" spans="1:44" s="458" customFormat="1" x14ac:dyDescent="0.2">
      <c r="A154" s="458">
        <v>21</v>
      </c>
      <c r="B154" s="487">
        <f t="shared" si="8"/>
        <v>0</v>
      </c>
      <c r="C154" s="488">
        <f t="shared" si="9"/>
        <v>0</v>
      </c>
      <c r="D154" s="457">
        <v>2147</v>
      </c>
      <c r="E154" s="456" t="str">
        <f>RIGHT('1500'!$AT$2,2)</f>
        <v>19</v>
      </c>
      <c r="F154" s="458" t="str">
        <f>'2147'!AC17</f>
        <v>KP</v>
      </c>
      <c r="G154" s="490" t="str">
        <f>IF( '2147'!AE17 = 0, "", '2147'!AE17)</f>
        <v/>
      </c>
      <c r="H154" s="486" t="s">
        <v>1749</v>
      </c>
      <c r="I154" s="486" t="s">
        <v>2235</v>
      </c>
      <c r="J154" s="486" t="s">
        <v>1749</v>
      </c>
      <c r="K154" s="486"/>
      <c r="L154" s="490" t="str">
        <f>IF( '2147'!AO17 = 0, "", '2147'!AO17)</f>
        <v/>
      </c>
      <c r="M154" s="486" t="s">
        <v>1787</v>
      </c>
      <c r="N154" s="486" t="s">
        <v>2235</v>
      </c>
      <c r="O154" s="486" t="s">
        <v>1787</v>
      </c>
      <c r="P154" s="490" t="str">
        <f>IF( '2147'!AY17 = 0, "", '2147'!AY17)</f>
        <v/>
      </c>
      <c r="Q154" s="486" t="s">
        <v>1825</v>
      </c>
      <c r="R154" s="486" t="s">
        <v>2235</v>
      </c>
      <c r="S154" s="486" t="s">
        <v>1825</v>
      </c>
      <c r="U154" s="486"/>
      <c r="V154" s="486"/>
      <c r="W154" s="486"/>
      <c r="Y154" s="486"/>
      <c r="Z154" s="486"/>
      <c r="AA154" s="486"/>
      <c r="AC154" s="486"/>
      <c r="AD154" s="486"/>
      <c r="AE154" s="486"/>
      <c r="AG154" s="486"/>
      <c r="AH154" s="486"/>
      <c r="AI154" s="486"/>
      <c r="AK154" s="486"/>
      <c r="AL154" s="486"/>
      <c r="AM154" s="486"/>
      <c r="AN154" s="458">
        <f t="shared" si="10"/>
        <v>0</v>
      </c>
      <c r="AP154" s="486"/>
      <c r="AQ154" s="486"/>
      <c r="AR154" s="486"/>
    </row>
    <row r="155" spans="1:44" s="458" customFormat="1" x14ac:dyDescent="0.2">
      <c r="A155" s="458">
        <v>21</v>
      </c>
      <c r="B155" s="487">
        <f t="shared" si="8"/>
        <v>0</v>
      </c>
      <c r="C155" s="488">
        <f t="shared" si="9"/>
        <v>0</v>
      </c>
      <c r="D155" s="457">
        <v>2147</v>
      </c>
      <c r="E155" s="456" t="str">
        <f>RIGHT('1500'!$AT$2,2)</f>
        <v>19</v>
      </c>
      <c r="F155" s="458" t="str">
        <f>'2147'!AC18</f>
        <v>KS</v>
      </c>
      <c r="G155" s="490" t="str">
        <f>IF( '2147'!AE18 = 0, "", '2147'!AE18)</f>
        <v/>
      </c>
      <c r="H155" s="486" t="s">
        <v>1750</v>
      </c>
      <c r="I155" s="486" t="s">
        <v>2235</v>
      </c>
      <c r="J155" s="486" t="s">
        <v>1750</v>
      </c>
      <c r="K155" s="486"/>
      <c r="L155" s="490" t="str">
        <f>IF( '2147'!AO18 = 0, "", '2147'!AO18)</f>
        <v/>
      </c>
      <c r="M155" s="486" t="s">
        <v>1788</v>
      </c>
      <c r="N155" s="486" t="s">
        <v>2235</v>
      </c>
      <c r="O155" s="486" t="s">
        <v>1788</v>
      </c>
      <c r="P155" s="490" t="str">
        <f>IF( '2147'!AY18 = 0, "", '2147'!AY18)</f>
        <v/>
      </c>
      <c r="Q155" s="486" t="s">
        <v>1826</v>
      </c>
      <c r="R155" s="486" t="s">
        <v>2235</v>
      </c>
      <c r="S155" s="486" t="s">
        <v>1826</v>
      </c>
      <c r="U155" s="486"/>
      <c r="V155" s="486"/>
      <c r="W155" s="486"/>
      <c r="Y155" s="486"/>
      <c r="Z155" s="486"/>
      <c r="AA155" s="486"/>
      <c r="AC155" s="486"/>
      <c r="AD155" s="486"/>
      <c r="AE155" s="486"/>
      <c r="AG155" s="486"/>
      <c r="AH155" s="486"/>
      <c r="AI155" s="486"/>
      <c r="AK155" s="486"/>
      <c r="AL155" s="486"/>
      <c r="AM155" s="486"/>
      <c r="AN155" s="458">
        <f t="shared" si="10"/>
        <v>0</v>
      </c>
      <c r="AP155" s="486"/>
      <c r="AQ155" s="486"/>
      <c r="AR155" s="486"/>
    </row>
    <row r="156" spans="1:44" s="458" customFormat="1" x14ac:dyDescent="0.2">
      <c r="A156" s="458">
        <v>21</v>
      </c>
      <c r="B156" s="487">
        <f t="shared" si="8"/>
        <v>0</v>
      </c>
      <c r="C156" s="488">
        <f t="shared" si="9"/>
        <v>0</v>
      </c>
      <c r="D156" s="457">
        <v>2147</v>
      </c>
      <c r="E156" s="456" t="str">
        <f>RIGHT('1500'!$AT$2,2)</f>
        <v>19</v>
      </c>
      <c r="F156" s="458" t="str">
        <f>'2147'!AC19</f>
        <v>KV</v>
      </c>
      <c r="G156" s="490" t="str">
        <f>IF( '2147'!AE19 = 0, "", '2147'!AE19)</f>
        <v/>
      </c>
      <c r="H156" s="486" t="s">
        <v>1751</v>
      </c>
      <c r="I156" s="486" t="s">
        <v>2235</v>
      </c>
      <c r="J156" s="486" t="s">
        <v>1751</v>
      </c>
      <c r="K156" s="486"/>
      <c r="L156" s="490" t="str">
        <f>IF( '2147'!AO19 = 0, "", '2147'!AO19)</f>
        <v/>
      </c>
      <c r="M156" s="486" t="s">
        <v>1789</v>
      </c>
      <c r="N156" s="486" t="s">
        <v>2235</v>
      </c>
      <c r="O156" s="486" t="s">
        <v>1789</v>
      </c>
      <c r="P156" s="490" t="str">
        <f>IF( '2147'!AY19 = 0, "", '2147'!AY19)</f>
        <v/>
      </c>
      <c r="Q156" s="486" t="s">
        <v>1827</v>
      </c>
      <c r="R156" s="486" t="s">
        <v>2235</v>
      </c>
      <c r="S156" s="486" t="s">
        <v>1827</v>
      </c>
      <c r="U156" s="486"/>
      <c r="V156" s="486"/>
      <c r="W156" s="486"/>
      <c r="Y156" s="486"/>
      <c r="Z156" s="486"/>
      <c r="AA156" s="486"/>
      <c r="AC156" s="486"/>
      <c r="AD156" s="486"/>
      <c r="AE156" s="486"/>
      <c r="AG156" s="486"/>
      <c r="AH156" s="486"/>
      <c r="AI156" s="486"/>
      <c r="AK156" s="486"/>
      <c r="AL156" s="486"/>
      <c r="AM156" s="486"/>
      <c r="AN156" s="458">
        <f t="shared" si="10"/>
        <v>0</v>
      </c>
      <c r="AP156" s="486"/>
      <c r="AQ156" s="486"/>
      <c r="AR156" s="486"/>
    </row>
    <row r="157" spans="1:44" s="458" customFormat="1" x14ac:dyDescent="0.2">
      <c r="A157" s="458">
        <v>21</v>
      </c>
      <c r="B157" s="487">
        <f t="shared" si="8"/>
        <v>0</v>
      </c>
      <c r="C157" s="488">
        <f t="shared" si="9"/>
        <v>0</v>
      </c>
      <c r="D157" s="457">
        <v>2147</v>
      </c>
      <c r="E157" s="456" t="str">
        <f>RIGHT('1500'!$AT$2,2)</f>
        <v>19</v>
      </c>
      <c r="F157" s="458" t="str">
        <f>'2147'!AC20</f>
        <v>KY</v>
      </c>
      <c r="G157" s="490" t="str">
        <f>IF( '2147'!AE20 = 0, "", '2147'!AE20)</f>
        <v/>
      </c>
      <c r="H157" s="486" t="s">
        <v>1752</v>
      </c>
      <c r="I157" s="486" t="s">
        <v>2235</v>
      </c>
      <c r="J157" s="486" t="s">
        <v>1752</v>
      </c>
      <c r="K157" s="486"/>
      <c r="L157" s="490" t="str">
        <f>IF( '2147'!AO20 = 0, "", '2147'!AO20)</f>
        <v/>
      </c>
      <c r="M157" s="486" t="s">
        <v>1790</v>
      </c>
      <c r="N157" s="486" t="s">
        <v>2235</v>
      </c>
      <c r="O157" s="486" t="s">
        <v>1790</v>
      </c>
      <c r="P157" s="490" t="str">
        <f>IF( '2147'!AY20 = 0, "", '2147'!AY20)</f>
        <v/>
      </c>
      <c r="Q157" s="486" t="s">
        <v>1828</v>
      </c>
      <c r="R157" s="486" t="s">
        <v>2235</v>
      </c>
      <c r="S157" s="486" t="s">
        <v>1828</v>
      </c>
      <c r="U157" s="486"/>
      <c r="V157" s="486"/>
      <c r="W157" s="486"/>
      <c r="Y157" s="486"/>
      <c r="Z157" s="486"/>
      <c r="AA157" s="486"/>
      <c r="AC157" s="486"/>
      <c r="AD157" s="486"/>
      <c r="AE157" s="486"/>
      <c r="AG157" s="486"/>
      <c r="AH157" s="486"/>
      <c r="AI157" s="486"/>
      <c r="AK157" s="486"/>
      <c r="AL157" s="486"/>
      <c r="AM157" s="486"/>
      <c r="AN157" s="458">
        <f t="shared" si="10"/>
        <v>0</v>
      </c>
      <c r="AP157" s="486"/>
      <c r="AQ157" s="486"/>
      <c r="AR157" s="486"/>
    </row>
    <row r="158" spans="1:44" s="458" customFormat="1" x14ac:dyDescent="0.2">
      <c r="A158" s="458">
        <v>21</v>
      </c>
      <c r="B158" s="487">
        <f t="shared" si="8"/>
        <v>0</v>
      </c>
      <c r="C158" s="488">
        <f t="shared" si="9"/>
        <v>0</v>
      </c>
      <c r="D158" s="457">
        <v>2147</v>
      </c>
      <c r="E158" s="456" t="str">
        <f>RIGHT('1500'!$AT$2,2)</f>
        <v>19</v>
      </c>
      <c r="F158" s="458" t="str">
        <f>'2147'!AC21</f>
        <v>LB</v>
      </c>
      <c r="G158" s="490" t="str">
        <f>IF( '2147'!AE21 = 0, "", '2147'!AE21)</f>
        <v/>
      </c>
      <c r="H158" s="486" t="s">
        <v>1753</v>
      </c>
      <c r="I158" s="486" t="s">
        <v>2235</v>
      </c>
      <c r="J158" s="486" t="s">
        <v>1753</v>
      </c>
      <c r="K158" s="486"/>
      <c r="L158" s="490" t="str">
        <f>IF( '2147'!AO21 = 0, "", '2147'!AO21)</f>
        <v/>
      </c>
      <c r="M158" s="486" t="s">
        <v>1791</v>
      </c>
      <c r="N158" s="486" t="s">
        <v>2235</v>
      </c>
      <c r="O158" s="486" t="s">
        <v>1791</v>
      </c>
      <c r="P158" s="490" t="str">
        <f>IF( '2147'!AY21 = 0, "", '2147'!AY21)</f>
        <v/>
      </c>
      <c r="Q158" s="486" t="s">
        <v>1829</v>
      </c>
      <c r="R158" s="486" t="s">
        <v>2235</v>
      </c>
      <c r="S158" s="486" t="s">
        <v>1829</v>
      </c>
      <c r="U158" s="486"/>
      <c r="V158" s="486"/>
      <c r="W158" s="486"/>
      <c r="Y158" s="486"/>
      <c r="Z158" s="486"/>
      <c r="AA158" s="486"/>
      <c r="AC158" s="486"/>
      <c r="AD158" s="486"/>
      <c r="AE158" s="486"/>
      <c r="AG158" s="486"/>
      <c r="AH158" s="486"/>
      <c r="AI158" s="486"/>
      <c r="AK158" s="486"/>
      <c r="AL158" s="486"/>
      <c r="AM158" s="486"/>
      <c r="AN158" s="458">
        <f t="shared" si="10"/>
        <v>0</v>
      </c>
      <c r="AP158" s="486"/>
      <c r="AQ158" s="486"/>
      <c r="AR158" s="486"/>
    </row>
    <row r="159" spans="1:44" s="458" customFormat="1" x14ac:dyDescent="0.2">
      <c r="A159" s="458">
        <v>21</v>
      </c>
      <c r="B159" s="487">
        <f t="shared" si="8"/>
        <v>0</v>
      </c>
      <c r="C159" s="488">
        <f t="shared" si="9"/>
        <v>0</v>
      </c>
      <c r="D159" s="457">
        <v>2147</v>
      </c>
      <c r="E159" s="456" t="str">
        <f>RIGHT('1500'!$AT$2,2)</f>
        <v>19</v>
      </c>
      <c r="F159" s="458" t="str">
        <f>'2147'!AC22</f>
        <v>LE</v>
      </c>
      <c r="G159" s="490" t="str">
        <f>IF( '2147'!AE22 = 0, "", '2147'!AE22)</f>
        <v/>
      </c>
      <c r="H159" s="486" t="s">
        <v>1754</v>
      </c>
      <c r="I159" s="486" t="s">
        <v>2235</v>
      </c>
      <c r="J159" s="486" t="s">
        <v>1754</v>
      </c>
      <c r="K159" s="486"/>
      <c r="L159" s="490" t="str">
        <f>IF( '2147'!AO22 = 0, "", '2147'!AO22)</f>
        <v/>
      </c>
      <c r="M159" s="486" t="s">
        <v>1792</v>
      </c>
      <c r="N159" s="486" t="s">
        <v>2235</v>
      </c>
      <c r="O159" s="486" t="s">
        <v>1792</v>
      </c>
      <c r="P159" s="490" t="str">
        <f>IF( '2147'!AY22 = 0, "", '2147'!AY22)</f>
        <v/>
      </c>
      <c r="Q159" s="486" t="s">
        <v>1830</v>
      </c>
      <c r="R159" s="486" t="s">
        <v>2235</v>
      </c>
      <c r="S159" s="486" t="s">
        <v>1830</v>
      </c>
      <c r="U159" s="486"/>
      <c r="V159" s="486"/>
      <c r="W159" s="486"/>
      <c r="Y159" s="486"/>
      <c r="Z159" s="486"/>
      <c r="AA159" s="486"/>
      <c r="AC159" s="486"/>
      <c r="AD159" s="486"/>
      <c r="AE159" s="486"/>
      <c r="AG159" s="486"/>
      <c r="AH159" s="486"/>
      <c r="AI159" s="486"/>
      <c r="AK159" s="486"/>
      <c r="AL159" s="486"/>
      <c r="AM159" s="486"/>
      <c r="AN159" s="458">
        <f t="shared" si="10"/>
        <v>0</v>
      </c>
      <c r="AP159" s="486"/>
      <c r="AQ159" s="486"/>
      <c r="AR159" s="486"/>
    </row>
    <row r="160" spans="1:44" s="458" customFormat="1" x14ac:dyDescent="0.2">
      <c r="A160" s="458">
        <v>21</v>
      </c>
      <c r="B160" s="487">
        <f t="shared" si="8"/>
        <v>0</v>
      </c>
      <c r="C160" s="488">
        <f t="shared" si="9"/>
        <v>0</v>
      </c>
      <c r="D160" s="457">
        <v>2147</v>
      </c>
      <c r="E160" s="456" t="str">
        <f>RIGHT('1500'!$AT$2,2)</f>
        <v>19</v>
      </c>
      <c r="F160" s="458" t="str">
        <f>'2147'!AC23</f>
        <v>LH</v>
      </c>
      <c r="G160" s="490" t="str">
        <f>IF( '2147'!AE23 = 0, "", '2147'!AE23)</f>
        <v/>
      </c>
      <c r="H160" s="486" t="s">
        <v>1755</v>
      </c>
      <c r="I160" s="486" t="s">
        <v>2235</v>
      </c>
      <c r="J160" s="486" t="s">
        <v>1755</v>
      </c>
      <c r="K160" s="486"/>
      <c r="L160" s="490" t="str">
        <f>IF( '2147'!AO23 = 0, "", '2147'!AO23)</f>
        <v/>
      </c>
      <c r="M160" s="486" t="s">
        <v>1793</v>
      </c>
      <c r="N160" s="486" t="s">
        <v>2235</v>
      </c>
      <c r="O160" s="486" t="s">
        <v>1793</v>
      </c>
      <c r="P160" s="490" t="str">
        <f>IF( '2147'!AY23 = 0, "", '2147'!AY23)</f>
        <v/>
      </c>
      <c r="Q160" s="486" t="s">
        <v>1831</v>
      </c>
      <c r="R160" s="486" t="s">
        <v>2235</v>
      </c>
      <c r="S160" s="486" t="s">
        <v>1831</v>
      </c>
      <c r="U160" s="486"/>
      <c r="V160" s="486"/>
      <c r="W160" s="486"/>
      <c r="Y160" s="486"/>
      <c r="Z160" s="486"/>
      <c r="AA160" s="486"/>
      <c r="AC160" s="486"/>
      <c r="AD160" s="486"/>
      <c r="AE160" s="486"/>
      <c r="AG160" s="486"/>
      <c r="AH160" s="486"/>
      <c r="AI160" s="486"/>
      <c r="AK160" s="486"/>
      <c r="AL160" s="486"/>
      <c r="AM160" s="486"/>
      <c r="AN160" s="458">
        <f t="shared" si="10"/>
        <v>0</v>
      </c>
      <c r="AP160" s="486"/>
      <c r="AQ160" s="486"/>
      <c r="AR160" s="486"/>
    </row>
    <row r="161" spans="1:44" s="458" customFormat="1" x14ac:dyDescent="0.2">
      <c r="A161" s="458">
        <v>21</v>
      </c>
      <c r="B161" s="487">
        <f t="shared" si="8"/>
        <v>0</v>
      </c>
      <c r="C161" s="488">
        <f t="shared" si="9"/>
        <v>0</v>
      </c>
      <c r="D161" s="457">
        <v>2147</v>
      </c>
      <c r="E161" s="456" t="str">
        <f>RIGHT('1500'!$AT$2,2)</f>
        <v>19</v>
      </c>
      <c r="F161" s="458" t="str">
        <f>'2147'!AC24</f>
        <v>LK</v>
      </c>
      <c r="G161" s="490" t="str">
        <f>IF( '2147'!AE24 = 0, "", '2147'!AE24)</f>
        <v/>
      </c>
      <c r="H161" s="486" t="s">
        <v>1756</v>
      </c>
      <c r="I161" s="486" t="s">
        <v>2235</v>
      </c>
      <c r="J161" s="486" t="s">
        <v>1756</v>
      </c>
      <c r="K161" s="486"/>
      <c r="L161" s="490" t="str">
        <f>IF( '2147'!AO24 = 0, "", '2147'!AO24)</f>
        <v/>
      </c>
      <c r="M161" s="486" t="s">
        <v>1794</v>
      </c>
      <c r="N161" s="486" t="s">
        <v>2235</v>
      </c>
      <c r="O161" s="486" t="s">
        <v>1794</v>
      </c>
      <c r="P161" s="490" t="str">
        <f>IF( '2147'!AY24 = 0, "", '2147'!AY24)</f>
        <v/>
      </c>
      <c r="Q161" s="486" t="s">
        <v>1832</v>
      </c>
      <c r="R161" s="486" t="s">
        <v>2235</v>
      </c>
      <c r="S161" s="486" t="s">
        <v>1832</v>
      </c>
      <c r="U161" s="486"/>
      <c r="V161" s="486"/>
      <c r="W161" s="486"/>
      <c r="Y161" s="486"/>
      <c r="Z161" s="486"/>
      <c r="AA161" s="486"/>
      <c r="AC161" s="486"/>
      <c r="AD161" s="486"/>
      <c r="AE161" s="486"/>
      <c r="AG161" s="486"/>
      <c r="AH161" s="486"/>
      <c r="AI161" s="486"/>
      <c r="AK161" s="486"/>
      <c r="AL161" s="486"/>
      <c r="AM161" s="486"/>
      <c r="AN161" s="458">
        <f t="shared" si="10"/>
        <v>0</v>
      </c>
      <c r="AP161" s="486"/>
      <c r="AQ161" s="486"/>
      <c r="AR161" s="486"/>
    </row>
    <row r="162" spans="1:44" s="458" customFormat="1" x14ac:dyDescent="0.2">
      <c r="A162" s="458">
        <v>21</v>
      </c>
      <c r="B162" s="487">
        <f t="shared" si="8"/>
        <v>0</v>
      </c>
      <c r="C162" s="488">
        <f t="shared" si="9"/>
        <v>0</v>
      </c>
      <c r="D162" s="457">
        <v>2147</v>
      </c>
      <c r="E162" s="456" t="str">
        <f>RIGHT('1500'!$AT$2,2)</f>
        <v>19</v>
      </c>
      <c r="F162" s="458" t="str">
        <f>'2147'!AC25</f>
        <v>LN</v>
      </c>
      <c r="G162" s="490" t="str">
        <f>IF( '2147'!AE25 = 0, "", '2147'!AE25)</f>
        <v/>
      </c>
      <c r="H162" s="486" t="s">
        <v>1757</v>
      </c>
      <c r="I162" s="486" t="s">
        <v>2235</v>
      </c>
      <c r="J162" s="486" t="s">
        <v>1757</v>
      </c>
      <c r="K162" s="486"/>
      <c r="L162" s="490" t="str">
        <f>IF( '2147'!AO25 = 0, "", '2147'!AO25)</f>
        <v/>
      </c>
      <c r="M162" s="486" t="s">
        <v>1795</v>
      </c>
      <c r="N162" s="486" t="s">
        <v>2235</v>
      </c>
      <c r="O162" s="486" t="s">
        <v>1795</v>
      </c>
      <c r="P162" s="490" t="str">
        <f>IF( '2147'!AY25 = 0, "", '2147'!AY25)</f>
        <v/>
      </c>
      <c r="Q162" s="486" t="s">
        <v>1833</v>
      </c>
      <c r="R162" s="486" t="s">
        <v>2235</v>
      </c>
      <c r="S162" s="486" t="s">
        <v>1833</v>
      </c>
      <c r="U162" s="486"/>
      <c r="V162" s="486"/>
      <c r="W162" s="486"/>
      <c r="Y162" s="486"/>
      <c r="Z162" s="486"/>
      <c r="AA162" s="486"/>
      <c r="AC162" s="486"/>
      <c r="AD162" s="486"/>
      <c r="AE162" s="486"/>
      <c r="AG162" s="486"/>
      <c r="AH162" s="486"/>
      <c r="AI162" s="486"/>
      <c r="AK162" s="486"/>
      <c r="AL162" s="486"/>
      <c r="AM162" s="486"/>
      <c r="AN162" s="458">
        <f t="shared" si="10"/>
        <v>0</v>
      </c>
      <c r="AP162" s="486"/>
      <c r="AQ162" s="486"/>
      <c r="AR162" s="486"/>
    </row>
    <row r="163" spans="1:44" s="458" customFormat="1" x14ac:dyDescent="0.2">
      <c r="A163" s="458">
        <v>21</v>
      </c>
      <c r="B163" s="487">
        <f t="shared" si="8"/>
        <v>0</v>
      </c>
      <c r="C163" s="488">
        <f t="shared" si="9"/>
        <v>0</v>
      </c>
      <c r="D163" s="457">
        <v>2147</v>
      </c>
      <c r="E163" s="456" t="str">
        <f>RIGHT('1500'!$AT$2,2)</f>
        <v>19</v>
      </c>
      <c r="F163" s="458" t="str">
        <f>'2147'!AC26</f>
        <v>LQ</v>
      </c>
      <c r="G163" s="490" t="str">
        <f>IF( '2147'!AE26 = 0, "", '2147'!AE26)</f>
        <v/>
      </c>
      <c r="H163" s="486" t="s">
        <v>1758</v>
      </c>
      <c r="I163" s="486" t="s">
        <v>2235</v>
      </c>
      <c r="J163" s="486" t="s">
        <v>1758</v>
      </c>
      <c r="K163" s="486"/>
      <c r="L163" s="490" t="str">
        <f>IF( '2147'!AO26 = 0, "", '2147'!AO26)</f>
        <v/>
      </c>
      <c r="M163" s="486" t="s">
        <v>1796</v>
      </c>
      <c r="N163" s="486" t="s">
        <v>2235</v>
      </c>
      <c r="O163" s="486" t="s">
        <v>1796</v>
      </c>
      <c r="P163" s="490" t="str">
        <f>IF( '2147'!AY26 = 0, "", '2147'!AY26)</f>
        <v/>
      </c>
      <c r="Q163" s="486" t="s">
        <v>1834</v>
      </c>
      <c r="R163" s="486" t="s">
        <v>2235</v>
      </c>
      <c r="S163" s="486" t="s">
        <v>1834</v>
      </c>
      <c r="U163" s="486"/>
      <c r="V163" s="486"/>
      <c r="W163" s="486"/>
      <c r="Y163" s="486"/>
      <c r="Z163" s="486"/>
      <c r="AA163" s="486"/>
      <c r="AC163" s="486"/>
      <c r="AD163" s="486"/>
      <c r="AE163" s="486"/>
      <c r="AG163" s="486"/>
      <c r="AH163" s="486"/>
      <c r="AI163" s="486"/>
      <c r="AK163" s="486"/>
      <c r="AL163" s="486"/>
      <c r="AM163" s="486"/>
      <c r="AN163" s="458">
        <f t="shared" si="10"/>
        <v>0</v>
      </c>
      <c r="AP163" s="486"/>
      <c r="AQ163" s="486"/>
      <c r="AR163" s="486"/>
    </row>
    <row r="164" spans="1:44" s="458" customFormat="1" x14ac:dyDescent="0.2">
      <c r="A164" s="458">
        <v>21</v>
      </c>
      <c r="B164" s="487">
        <f t="shared" si="8"/>
        <v>0</v>
      </c>
      <c r="C164" s="488">
        <f t="shared" si="9"/>
        <v>0</v>
      </c>
      <c r="D164" s="457">
        <v>2147</v>
      </c>
      <c r="E164" s="456" t="str">
        <f>RIGHT('1500'!$AT$2,2)</f>
        <v>19</v>
      </c>
      <c r="F164" s="458" t="str">
        <f>'2147'!AC27</f>
        <v>LT</v>
      </c>
      <c r="G164" s="490" t="str">
        <f>IF( '2147'!AE27 = 0, "", '2147'!AE27)</f>
        <v/>
      </c>
      <c r="H164" s="486" t="s">
        <v>1759</v>
      </c>
      <c r="I164" s="486" t="s">
        <v>2235</v>
      </c>
      <c r="J164" s="486" t="s">
        <v>1759</v>
      </c>
      <c r="K164" s="486"/>
      <c r="L164" s="490" t="str">
        <f>IF( '2147'!AO27 = 0, "", '2147'!AO27)</f>
        <v/>
      </c>
      <c r="M164" s="486" t="s">
        <v>1797</v>
      </c>
      <c r="N164" s="486" t="s">
        <v>2235</v>
      </c>
      <c r="O164" s="486" t="s">
        <v>1797</v>
      </c>
      <c r="P164" s="490" t="str">
        <f>IF( '2147'!AY27 = 0, "", '2147'!AY27)</f>
        <v/>
      </c>
      <c r="Q164" s="486" t="s">
        <v>1835</v>
      </c>
      <c r="R164" s="486" t="s">
        <v>2235</v>
      </c>
      <c r="S164" s="486" t="s">
        <v>1835</v>
      </c>
      <c r="U164" s="486"/>
      <c r="V164" s="486"/>
      <c r="W164" s="486"/>
      <c r="Y164" s="486"/>
      <c r="Z164" s="486"/>
      <c r="AA164" s="486"/>
      <c r="AC164" s="486"/>
      <c r="AD164" s="486"/>
      <c r="AE164" s="486"/>
      <c r="AG164" s="486"/>
      <c r="AH164" s="486"/>
      <c r="AI164" s="486"/>
      <c r="AK164" s="486"/>
      <c r="AL164" s="486"/>
      <c r="AM164" s="486"/>
      <c r="AN164" s="458">
        <f t="shared" si="10"/>
        <v>0</v>
      </c>
      <c r="AP164" s="486"/>
      <c r="AQ164" s="486"/>
      <c r="AR164" s="486"/>
    </row>
    <row r="165" spans="1:44" s="458" customFormat="1" x14ac:dyDescent="0.2">
      <c r="A165" s="458">
        <v>21</v>
      </c>
      <c r="B165" s="487">
        <f t="shared" si="8"/>
        <v>0</v>
      </c>
      <c r="C165" s="488">
        <f t="shared" si="9"/>
        <v>0</v>
      </c>
      <c r="D165" s="457">
        <v>2147</v>
      </c>
      <c r="E165" s="456" t="str">
        <f>RIGHT('1500'!$AT$2,2)</f>
        <v>19</v>
      </c>
      <c r="F165" s="458" t="str">
        <f>'2147'!AC28</f>
        <v>LW</v>
      </c>
      <c r="G165" s="490" t="str">
        <f>IF( '2147'!AE28 = 0, "", '2147'!AE28)</f>
        <v/>
      </c>
      <c r="H165" s="486" t="s">
        <v>1760</v>
      </c>
      <c r="I165" s="486" t="s">
        <v>2235</v>
      </c>
      <c r="J165" s="486" t="s">
        <v>1760</v>
      </c>
      <c r="K165" s="486"/>
      <c r="L165" s="490" t="str">
        <f>IF( '2147'!AO28 = 0, "", '2147'!AO28)</f>
        <v/>
      </c>
      <c r="M165" s="486" t="s">
        <v>1798</v>
      </c>
      <c r="N165" s="486" t="s">
        <v>2235</v>
      </c>
      <c r="O165" s="486" t="s">
        <v>1798</v>
      </c>
      <c r="P165" s="490" t="str">
        <f>IF( '2147'!AY28 = 0, "", '2147'!AY28)</f>
        <v/>
      </c>
      <c r="Q165" s="486" t="s">
        <v>1836</v>
      </c>
      <c r="R165" s="486" t="s">
        <v>2235</v>
      </c>
      <c r="S165" s="486" t="s">
        <v>1836</v>
      </c>
      <c r="U165" s="486"/>
      <c r="V165" s="486"/>
      <c r="W165" s="486"/>
      <c r="Y165" s="486"/>
      <c r="Z165" s="486"/>
      <c r="AA165" s="486"/>
      <c r="AC165" s="486"/>
      <c r="AD165" s="486"/>
      <c r="AE165" s="486"/>
      <c r="AG165" s="486"/>
      <c r="AH165" s="486"/>
      <c r="AI165" s="486"/>
      <c r="AK165" s="486"/>
      <c r="AL165" s="486"/>
      <c r="AM165" s="486"/>
      <c r="AN165" s="458">
        <f t="shared" si="10"/>
        <v>0</v>
      </c>
      <c r="AP165" s="486"/>
      <c r="AQ165" s="486"/>
      <c r="AR165" s="486"/>
    </row>
    <row r="166" spans="1:44" s="458" customFormat="1" x14ac:dyDescent="0.2">
      <c r="A166" s="458">
        <v>21</v>
      </c>
      <c r="B166" s="487">
        <f t="shared" si="8"/>
        <v>0</v>
      </c>
      <c r="C166" s="488">
        <f t="shared" si="9"/>
        <v>0</v>
      </c>
      <c r="D166" s="457">
        <v>2147</v>
      </c>
      <c r="E166" s="456" t="str">
        <f>RIGHT('1500'!$AT$2,2)</f>
        <v>19</v>
      </c>
      <c r="F166" s="458" t="str">
        <f>'2147'!AC29</f>
        <v>LZ</v>
      </c>
      <c r="G166" s="490" t="str">
        <f>IF( '2147'!AE29 = 0, "", '2147'!AE29)</f>
        <v/>
      </c>
      <c r="H166" s="486" t="s">
        <v>1761</v>
      </c>
      <c r="I166" s="486" t="s">
        <v>2235</v>
      </c>
      <c r="J166" s="486" t="s">
        <v>1761</v>
      </c>
      <c r="K166" s="486"/>
      <c r="L166" s="490" t="str">
        <f>IF( '2147'!AO29 = 0, "", '2147'!AO29)</f>
        <v/>
      </c>
      <c r="M166" s="486" t="s">
        <v>1799</v>
      </c>
      <c r="N166" s="486" t="s">
        <v>2235</v>
      </c>
      <c r="O166" s="486" t="s">
        <v>1799</v>
      </c>
      <c r="P166" s="490" t="str">
        <f>IF( '2147'!AY29 = 0, "", '2147'!AY29)</f>
        <v/>
      </c>
      <c r="Q166" s="486" t="s">
        <v>1837</v>
      </c>
      <c r="R166" s="486" t="s">
        <v>2235</v>
      </c>
      <c r="S166" s="486" t="s">
        <v>1837</v>
      </c>
      <c r="U166" s="486"/>
      <c r="V166" s="486"/>
      <c r="W166" s="486"/>
      <c r="Y166" s="486"/>
      <c r="Z166" s="486"/>
      <c r="AA166" s="486"/>
      <c r="AC166" s="486"/>
      <c r="AD166" s="486"/>
      <c r="AE166" s="486"/>
      <c r="AG166" s="486"/>
      <c r="AH166" s="486"/>
      <c r="AI166" s="486"/>
      <c r="AK166" s="486"/>
      <c r="AL166" s="486"/>
      <c r="AM166" s="486"/>
      <c r="AN166" s="458">
        <f t="shared" si="10"/>
        <v>0</v>
      </c>
      <c r="AP166" s="486"/>
      <c r="AQ166" s="486"/>
      <c r="AR166" s="486"/>
    </row>
    <row r="167" spans="1:44" s="458" customFormat="1" x14ac:dyDescent="0.2">
      <c r="A167" s="458">
        <v>21</v>
      </c>
      <c r="B167" s="487">
        <f t="shared" si="8"/>
        <v>0</v>
      </c>
      <c r="C167" s="488">
        <f t="shared" si="9"/>
        <v>0</v>
      </c>
      <c r="D167" s="457">
        <v>2147</v>
      </c>
      <c r="E167" s="456" t="str">
        <f>RIGHT('1500'!$AT$2,2)</f>
        <v>19</v>
      </c>
      <c r="F167" s="458" t="str">
        <f>'2147'!AC30</f>
        <v>OG</v>
      </c>
      <c r="G167" s="490" t="str">
        <f>IF( '2147'!AE30 = 0, "", '2147'!AE30)</f>
        <v/>
      </c>
      <c r="H167" s="486" t="s">
        <v>1762</v>
      </c>
      <c r="I167" s="486" t="s">
        <v>2235</v>
      </c>
      <c r="J167" s="486" t="s">
        <v>1762</v>
      </c>
      <c r="K167" s="486"/>
      <c r="L167" s="490" t="str">
        <f>IF( '2147'!AO30 = 0, "", '2147'!AO30)</f>
        <v/>
      </c>
      <c r="M167" s="486" t="s">
        <v>1800</v>
      </c>
      <c r="N167" s="486" t="s">
        <v>2235</v>
      </c>
      <c r="O167" s="486" t="s">
        <v>1800</v>
      </c>
      <c r="P167" s="490" t="str">
        <f>IF( '2147'!AY30 = 0, "", '2147'!AY30)</f>
        <v/>
      </c>
      <c r="Q167" s="486" t="s">
        <v>1838</v>
      </c>
      <c r="R167" s="486" t="s">
        <v>2235</v>
      </c>
      <c r="S167" s="486" t="s">
        <v>1838</v>
      </c>
      <c r="U167" s="486"/>
      <c r="V167" s="486"/>
      <c r="W167" s="486"/>
      <c r="Y167" s="486"/>
      <c r="Z167" s="486"/>
      <c r="AA167" s="486"/>
      <c r="AC167" s="486"/>
      <c r="AD167" s="486"/>
      <c r="AE167" s="486"/>
      <c r="AG167" s="486"/>
      <c r="AH167" s="486"/>
      <c r="AI167" s="486"/>
      <c r="AK167" s="486"/>
      <c r="AL167" s="486"/>
      <c r="AM167" s="486"/>
      <c r="AN167" s="458">
        <f t="shared" si="10"/>
        <v>0</v>
      </c>
      <c r="AP167" s="486"/>
      <c r="AQ167" s="486"/>
      <c r="AR167" s="486"/>
    </row>
    <row r="168" spans="1:44" s="458" customFormat="1" x14ac:dyDescent="0.2">
      <c r="A168" s="458">
        <v>21</v>
      </c>
      <c r="B168" s="487">
        <f t="shared" si="8"/>
        <v>0</v>
      </c>
      <c r="C168" s="488">
        <f t="shared" si="9"/>
        <v>0</v>
      </c>
      <c r="D168" s="457">
        <v>2147</v>
      </c>
      <c r="E168" s="456" t="str">
        <f>RIGHT('1500'!$AT$2,2)</f>
        <v>19</v>
      </c>
      <c r="F168" s="458" t="str">
        <f>'2147'!AC35</f>
        <v>MC</v>
      </c>
      <c r="G168" s="490" t="str">
        <f>IF( '2147'!U35 = 0, "", '2147'!U35)</f>
        <v/>
      </c>
      <c r="H168" s="486" t="s">
        <v>1763</v>
      </c>
      <c r="I168" s="486" t="s">
        <v>2235</v>
      </c>
      <c r="J168" s="486" t="s">
        <v>1763</v>
      </c>
      <c r="K168" s="486"/>
      <c r="L168" s="490" t="str">
        <f>IF( '2147'!AE35 = 0, "", '2147'!AE35)</f>
        <v/>
      </c>
      <c r="M168" s="486" t="s">
        <v>1801</v>
      </c>
      <c r="N168" s="486" t="s">
        <v>2235</v>
      </c>
      <c r="O168" s="486" t="s">
        <v>1801</v>
      </c>
      <c r="P168" s="490" t="str">
        <f>IF( '2147'!AO35 = 0, "", '2147'!AO35)</f>
        <v/>
      </c>
      <c r="Q168" s="486" t="s">
        <v>1839</v>
      </c>
      <c r="R168" s="486" t="s">
        <v>2235</v>
      </c>
      <c r="S168" s="486" t="s">
        <v>1839</v>
      </c>
      <c r="T168" s="490" t="str">
        <f>IF( '2147'!AY35 = 0, "", '2147'!AY35)</f>
        <v/>
      </c>
      <c r="U168" s="486" t="s">
        <v>1858</v>
      </c>
      <c r="V168" s="486" t="s">
        <v>2235</v>
      </c>
      <c r="W168" s="486" t="s">
        <v>1858</v>
      </c>
      <c r="Y168" s="486"/>
      <c r="Z168" s="486"/>
      <c r="AA168" s="486"/>
      <c r="AC168" s="486"/>
      <c r="AD168" s="486"/>
      <c r="AE168" s="486"/>
      <c r="AG168" s="486"/>
      <c r="AH168" s="486"/>
      <c r="AI168" s="486"/>
      <c r="AK168" s="486"/>
      <c r="AL168" s="486"/>
      <c r="AM168" s="486"/>
      <c r="AN168" s="458">
        <f t="shared" si="10"/>
        <v>0</v>
      </c>
      <c r="AP168" s="486"/>
      <c r="AQ168" s="486"/>
      <c r="AR168" s="486"/>
    </row>
    <row r="169" spans="1:44" s="458" customFormat="1" x14ac:dyDescent="0.2">
      <c r="A169" s="458">
        <v>21</v>
      </c>
      <c r="B169" s="487">
        <f t="shared" si="8"/>
        <v>0</v>
      </c>
      <c r="C169" s="488">
        <f t="shared" si="9"/>
        <v>0</v>
      </c>
      <c r="D169" s="457">
        <v>2147</v>
      </c>
      <c r="E169" s="456" t="str">
        <f>RIGHT('1500'!$AT$2,2)</f>
        <v>19</v>
      </c>
      <c r="F169" s="458" t="str">
        <f>'2147'!AC36</f>
        <v>MF</v>
      </c>
      <c r="G169" s="490" t="str">
        <f>IF( '2147'!U36 = 0, "", '2147'!U36)</f>
        <v/>
      </c>
      <c r="H169" s="486" t="s">
        <v>1764</v>
      </c>
      <c r="I169" s="486" t="s">
        <v>2235</v>
      </c>
      <c r="J169" s="486" t="s">
        <v>1764</v>
      </c>
      <c r="K169" s="486"/>
      <c r="L169" s="490" t="str">
        <f>IF( '2147'!AE36 = 0, "", '2147'!AE36)</f>
        <v/>
      </c>
      <c r="M169" s="486" t="s">
        <v>1802</v>
      </c>
      <c r="N169" s="486" t="s">
        <v>2235</v>
      </c>
      <c r="O169" s="486" t="s">
        <v>1802</v>
      </c>
      <c r="P169" s="490" t="str">
        <f>IF( '2147'!AO36 = 0, "", '2147'!AO36)</f>
        <v/>
      </c>
      <c r="Q169" s="486" t="s">
        <v>1840</v>
      </c>
      <c r="R169" s="486" t="s">
        <v>2235</v>
      </c>
      <c r="S169" s="486" t="s">
        <v>1840</v>
      </c>
      <c r="T169" s="490" t="str">
        <f>IF( '2147'!AY36 = 0, "", '2147'!AY36)</f>
        <v/>
      </c>
      <c r="U169" s="486" t="s">
        <v>1859</v>
      </c>
      <c r="V169" s="486" t="s">
        <v>2235</v>
      </c>
      <c r="W169" s="486" t="s">
        <v>1859</v>
      </c>
      <c r="Y169" s="486"/>
      <c r="Z169" s="486"/>
      <c r="AA169" s="486"/>
      <c r="AC169" s="486"/>
      <c r="AD169" s="486"/>
      <c r="AE169" s="486"/>
      <c r="AG169" s="486"/>
      <c r="AH169" s="486"/>
      <c r="AI169" s="486"/>
      <c r="AK169" s="486"/>
      <c r="AL169" s="486"/>
      <c r="AM169" s="486"/>
      <c r="AN169" s="458">
        <f t="shared" si="10"/>
        <v>0</v>
      </c>
      <c r="AP169" s="486"/>
      <c r="AQ169" s="486"/>
      <c r="AR169" s="486"/>
    </row>
    <row r="170" spans="1:44" s="458" customFormat="1" x14ac:dyDescent="0.2">
      <c r="A170" s="458">
        <v>21</v>
      </c>
      <c r="B170" s="487">
        <f t="shared" si="8"/>
        <v>0</v>
      </c>
      <c r="C170" s="488">
        <f t="shared" si="9"/>
        <v>0</v>
      </c>
      <c r="D170" s="457">
        <v>2147</v>
      </c>
      <c r="E170" s="456" t="str">
        <f>RIGHT('1500'!$AT$2,2)</f>
        <v>19</v>
      </c>
      <c r="F170" s="458" t="str">
        <f>'2147'!AC38</f>
        <v>MI</v>
      </c>
      <c r="G170" s="490" t="str">
        <f>IF( '2147'!U38 = 0, "", '2147'!U38)</f>
        <v/>
      </c>
      <c r="H170" s="486" t="s">
        <v>1765</v>
      </c>
      <c r="I170" s="486" t="s">
        <v>2235</v>
      </c>
      <c r="J170" s="486" t="s">
        <v>1765</v>
      </c>
      <c r="K170" s="486"/>
      <c r="L170" s="490" t="str">
        <f>IF( '2147'!AE38 = 0, "", '2147'!AE38)</f>
        <v/>
      </c>
      <c r="M170" s="486" t="s">
        <v>1803</v>
      </c>
      <c r="N170" s="486" t="s">
        <v>2235</v>
      </c>
      <c r="O170" s="486" t="s">
        <v>1803</v>
      </c>
      <c r="P170" s="490" t="str">
        <f>IF( '2147'!AO38 = 0, "", '2147'!AO38)</f>
        <v/>
      </c>
      <c r="Q170" s="486" t="s">
        <v>1841</v>
      </c>
      <c r="R170" s="486" t="s">
        <v>2235</v>
      </c>
      <c r="S170" s="486" t="s">
        <v>1841</v>
      </c>
      <c r="T170" s="490" t="str">
        <f>IF( '2147'!AY38 = 0, "", '2147'!AY38)</f>
        <v/>
      </c>
      <c r="U170" s="486" t="s">
        <v>1860</v>
      </c>
      <c r="V170" s="486" t="s">
        <v>2235</v>
      </c>
      <c r="W170" s="486" t="s">
        <v>1860</v>
      </c>
      <c r="Y170" s="486"/>
      <c r="Z170" s="486"/>
      <c r="AA170" s="486"/>
      <c r="AC170" s="486"/>
      <c r="AD170" s="486"/>
      <c r="AE170" s="486"/>
      <c r="AG170" s="486"/>
      <c r="AH170" s="486"/>
      <c r="AI170" s="486"/>
      <c r="AK170" s="486"/>
      <c r="AL170" s="486"/>
      <c r="AM170" s="486"/>
      <c r="AN170" s="458">
        <f t="shared" si="10"/>
        <v>0</v>
      </c>
      <c r="AP170" s="486"/>
      <c r="AQ170" s="486"/>
      <c r="AR170" s="486"/>
    </row>
    <row r="171" spans="1:44" s="458" customFormat="1" x14ac:dyDescent="0.2">
      <c r="A171" s="458">
        <v>21</v>
      </c>
      <c r="B171" s="487">
        <f t="shared" si="8"/>
        <v>0</v>
      </c>
      <c r="C171" s="488">
        <f t="shared" si="9"/>
        <v>0</v>
      </c>
      <c r="D171" s="457">
        <v>2147</v>
      </c>
      <c r="E171" s="456" t="str">
        <f>RIGHT('1500'!$AT$2,2)</f>
        <v>19</v>
      </c>
      <c r="F171" s="458" t="str">
        <f>'2147'!AC39</f>
        <v>ML</v>
      </c>
      <c r="G171" s="490" t="str">
        <f>IF( '2147'!U39 = 0, "", '2147'!U39)</f>
        <v/>
      </c>
      <c r="H171" s="486" t="s">
        <v>1766</v>
      </c>
      <c r="I171" s="486" t="s">
        <v>2235</v>
      </c>
      <c r="J171" s="486" t="s">
        <v>1766</v>
      </c>
      <c r="K171" s="486"/>
      <c r="L171" s="490" t="str">
        <f>IF( '2147'!AE39 = 0, "", '2147'!AE39)</f>
        <v/>
      </c>
      <c r="M171" s="486" t="s">
        <v>1804</v>
      </c>
      <c r="N171" s="486" t="s">
        <v>2235</v>
      </c>
      <c r="O171" s="486" t="s">
        <v>1804</v>
      </c>
      <c r="P171" s="490" t="str">
        <f>IF( '2147'!AO39 = 0, "", '2147'!AO39)</f>
        <v/>
      </c>
      <c r="Q171" s="486" t="s">
        <v>1842</v>
      </c>
      <c r="R171" s="486" t="s">
        <v>2235</v>
      </c>
      <c r="S171" s="486" t="s">
        <v>1842</v>
      </c>
      <c r="T171" s="490" t="str">
        <f>IF( '2147'!AY39 = 0, "", '2147'!AY39)</f>
        <v/>
      </c>
      <c r="U171" s="486" t="s">
        <v>1861</v>
      </c>
      <c r="V171" s="486" t="s">
        <v>2235</v>
      </c>
      <c r="W171" s="486" t="s">
        <v>1861</v>
      </c>
      <c r="Y171" s="486"/>
      <c r="Z171" s="486"/>
      <c r="AA171" s="486"/>
      <c r="AC171" s="486"/>
      <c r="AD171" s="486"/>
      <c r="AE171" s="486"/>
      <c r="AG171" s="486"/>
      <c r="AH171" s="486"/>
      <c r="AI171" s="486"/>
      <c r="AK171" s="486"/>
      <c r="AL171" s="486"/>
      <c r="AM171" s="486"/>
      <c r="AN171" s="458">
        <f t="shared" si="10"/>
        <v>0</v>
      </c>
      <c r="AP171" s="486"/>
      <c r="AQ171" s="486"/>
      <c r="AR171" s="486"/>
    </row>
    <row r="172" spans="1:44" s="458" customFormat="1" x14ac:dyDescent="0.2">
      <c r="A172" s="458">
        <v>21</v>
      </c>
      <c r="B172" s="487">
        <f t="shared" si="8"/>
        <v>0</v>
      </c>
      <c r="C172" s="488">
        <f t="shared" si="9"/>
        <v>0</v>
      </c>
      <c r="D172" s="457">
        <v>2147</v>
      </c>
      <c r="E172" s="456" t="str">
        <f>RIGHT('1500'!$AT$2,2)</f>
        <v>19</v>
      </c>
      <c r="F172" s="458" t="str">
        <f>'2147'!AC40</f>
        <v>MP</v>
      </c>
      <c r="G172" s="490" t="str">
        <f>IF( '2147'!U40 = 0, "", '2147'!U40)</f>
        <v/>
      </c>
      <c r="H172" s="486" t="s">
        <v>1767</v>
      </c>
      <c r="I172" s="486" t="s">
        <v>2235</v>
      </c>
      <c r="J172" s="486" t="s">
        <v>1767</v>
      </c>
      <c r="K172" s="486"/>
      <c r="L172" s="490" t="str">
        <f>IF( '2147'!AE40 = 0, "", '2147'!AE40)</f>
        <v/>
      </c>
      <c r="M172" s="486" t="s">
        <v>1805</v>
      </c>
      <c r="N172" s="486" t="s">
        <v>2235</v>
      </c>
      <c r="O172" s="486" t="s">
        <v>1805</v>
      </c>
      <c r="P172" s="490" t="str">
        <f>IF( '2147'!AO40 = 0, "", '2147'!AO40)</f>
        <v/>
      </c>
      <c r="Q172" s="486" t="s">
        <v>1843</v>
      </c>
      <c r="R172" s="486" t="s">
        <v>2235</v>
      </c>
      <c r="S172" s="486" t="s">
        <v>1843</v>
      </c>
      <c r="T172" s="490" t="str">
        <f>IF( '2147'!AY40 = 0, "", '2147'!AY40)</f>
        <v/>
      </c>
      <c r="U172" s="486" t="s">
        <v>1862</v>
      </c>
      <c r="V172" s="486" t="s">
        <v>2235</v>
      </c>
      <c r="W172" s="486" t="s">
        <v>1862</v>
      </c>
      <c r="Y172" s="486"/>
      <c r="Z172" s="486"/>
      <c r="AA172" s="486"/>
      <c r="AC172" s="486"/>
      <c r="AD172" s="486"/>
      <c r="AE172" s="486"/>
      <c r="AG172" s="486"/>
      <c r="AH172" s="486"/>
      <c r="AI172" s="486"/>
      <c r="AK172" s="486"/>
      <c r="AL172" s="486"/>
      <c r="AM172" s="486"/>
      <c r="AN172" s="458">
        <f t="shared" si="10"/>
        <v>0</v>
      </c>
      <c r="AP172" s="486"/>
      <c r="AQ172" s="486"/>
      <c r="AR172" s="486"/>
    </row>
    <row r="173" spans="1:44" s="458" customFormat="1" x14ac:dyDescent="0.2">
      <c r="A173" s="458">
        <v>21</v>
      </c>
      <c r="B173" s="487">
        <f t="shared" si="8"/>
        <v>0</v>
      </c>
      <c r="C173" s="488">
        <f t="shared" si="9"/>
        <v>0</v>
      </c>
      <c r="D173" s="457">
        <v>2147</v>
      </c>
      <c r="E173" s="456" t="str">
        <f>RIGHT('1500'!$AT$2,2)</f>
        <v>19</v>
      </c>
      <c r="F173" s="458" t="str">
        <f>'2147'!AC41</f>
        <v>MS</v>
      </c>
      <c r="G173" s="490" t="str">
        <f>IF( '2147'!U41 = 0, "", '2147'!U41)</f>
        <v/>
      </c>
      <c r="H173" s="486" t="s">
        <v>1768</v>
      </c>
      <c r="I173" s="486" t="s">
        <v>2235</v>
      </c>
      <c r="J173" s="486" t="s">
        <v>1768</v>
      </c>
      <c r="K173" s="486"/>
      <c r="L173" s="490" t="str">
        <f>IF( '2147'!AE41 = 0, "", '2147'!AE41)</f>
        <v/>
      </c>
      <c r="M173" s="486" t="s">
        <v>1806</v>
      </c>
      <c r="N173" s="486" t="s">
        <v>2235</v>
      </c>
      <c r="O173" s="486" t="s">
        <v>1806</v>
      </c>
      <c r="P173" s="490" t="str">
        <f>IF( '2147'!AO41 = 0, "", '2147'!AO41)</f>
        <v/>
      </c>
      <c r="Q173" s="486" t="s">
        <v>1844</v>
      </c>
      <c r="R173" s="486" t="s">
        <v>2235</v>
      </c>
      <c r="S173" s="486" t="s">
        <v>1844</v>
      </c>
      <c r="T173" s="490" t="str">
        <f>IF( '2147'!AY41 = 0, "", '2147'!AY41)</f>
        <v/>
      </c>
      <c r="U173" s="486" t="s">
        <v>1863</v>
      </c>
      <c r="V173" s="486" t="s">
        <v>2235</v>
      </c>
      <c r="W173" s="486" t="s">
        <v>1863</v>
      </c>
      <c r="Y173" s="486"/>
      <c r="Z173" s="486"/>
      <c r="AA173" s="486"/>
      <c r="AC173" s="486"/>
      <c r="AD173" s="486"/>
      <c r="AE173" s="486"/>
      <c r="AG173" s="486"/>
      <c r="AH173" s="486"/>
      <c r="AI173" s="486"/>
      <c r="AK173" s="486"/>
      <c r="AL173" s="486"/>
      <c r="AM173" s="486"/>
      <c r="AN173" s="458">
        <f t="shared" si="10"/>
        <v>0</v>
      </c>
      <c r="AP173" s="486"/>
      <c r="AQ173" s="486"/>
      <c r="AR173" s="486"/>
    </row>
    <row r="174" spans="1:44" s="458" customFormat="1" x14ac:dyDescent="0.2">
      <c r="A174" s="458">
        <v>21</v>
      </c>
      <c r="B174" s="487">
        <f t="shared" si="8"/>
        <v>0</v>
      </c>
      <c r="C174" s="488">
        <f t="shared" si="9"/>
        <v>0</v>
      </c>
      <c r="D174" s="457">
        <v>2147</v>
      </c>
      <c r="E174" s="456" t="str">
        <f>RIGHT('1500'!$AT$2,2)</f>
        <v>19</v>
      </c>
      <c r="F174" s="458" t="str">
        <f>'2147'!AC42</f>
        <v>MV</v>
      </c>
      <c r="G174" s="490" t="str">
        <f>IF( '2147'!U42 = 0, "", '2147'!U42)</f>
        <v/>
      </c>
      <c r="H174" s="486" t="s">
        <v>1769</v>
      </c>
      <c r="I174" s="486" t="s">
        <v>2235</v>
      </c>
      <c r="J174" s="486" t="s">
        <v>1769</v>
      </c>
      <c r="K174" s="486"/>
      <c r="L174" s="490" t="str">
        <f>IF( '2147'!AE42 = 0, "", '2147'!AE42)</f>
        <v/>
      </c>
      <c r="M174" s="486" t="s">
        <v>1807</v>
      </c>
      <c r="N174" s="486" t="s">
        <v>2235</v>
      </c>
      <c r="O174" s="486" t="s">
        <v>1807</v>
      </c>
      <c r="P174" s="490" t="str">
        <f>IF( '2147'!AO42 = 0, "", '2147'!AO42)</f>
        <v/>
      </c>
      <c r="Q174" s="486" t="s">
        <v>1845</v>
      </c>
      <c r="R174" s="486" t="s">
        <v>2235</v>
      </c>
      <c r="S174" s="486" t="s">
        <v>1845</v>
      </c>
      <c r="T174" s="490" t="str">
        <f>IF( '2147'!AY42 = 0, "", '2147'!AY42)</f>
        <v/>
      </c>
      <c r="U174" s="486" t="s">
        <v>1864</v>
      </c>
      <c r="V174" s="486" t="s">
        <v>2235</v>
      </c>
      <c r="W174" s="486" t="s">
        <v>1864</v>
      </c>
      <c r="Y174" s="486"/>
      <c r="Z174" s="486"/>
      <c r="AA174" s="486"/>
      <c r="AC174" s="486"/>
      <c r="AD174" s="486"/>
      <c r="AE174" s="486"/>
      <c r="AG174" s="486"/>
      <c r="AH174" s="486"/>
      <c r="AI174" s="486"/>
      <c r="AK174" s="486"/>
      <c r="AL174" s="486"/>
      <c r="AM174" s="486"/>
      <c r="AN174" s="458">
        <f t="shared" si="10"/>
        <v>0</v>
      </c>
      <c r="AP174" s="486"/>
      <c r="AQ174" s="486"/>
      <c r="AR174" s="486"/>
    </row>
    <row r="175" spans="1:44" s="458" customFormat="1" x14ac:dyDescent="0.2">
      <c r="A175" s="458">
        <v>21</v>
      </c>
      <c r="B175" s="487">
        <f t="shared" si="8"/>
        <v>0</v>
      </c>
      <c r="C175" s="488">
        <f t="shared" si="9"/>
        <v>0</v>
      </c>
      <c r="D175" s="457">
        <v>2147</v>
      </c>
      <c r="E175" s="456" t="str">
        <f>RIGHT('1500'!$AT$2,2)</f>
        <v>19</v>
      </c>
      <c r="F175" s="458" t="str">
        <f>'2147'!AC43</f>
        <v>MY</v>
      </c>
      <c r="G175" s="490" t="str">
        <f>IF( '2147'!U43 = 0, "", '2147'!U43)</f>
        <v/>
      </c>
      <c r="H175" s="486" t="s">
        <v>1770</v>
      </c>
      <c r="I175" s="486" t="s">
        <v>2235</v>
      </c>
      <c r="J175" s="486" t="s">
        <v>1770</v>
      </c>
      <c r="K175" s="486"/>
      <c r="L175" s="490" t="str">
        <f>IF( '2147'!AE43 = 0, "", '2147'!AE43)</f>
        <v/>
      </c>
      <c r="M175" s="486" t="s">
        <v>1808</v>
      </c>
      <c r="N175" s="486" t="s">
        <v>2235</v>
      </c>
      <c r="O175" s="486" t="s">
        <v>1808</v>
      </c>
      <c r="P175" s="490" t="str">
        <f>IF( '2147'!AO43 = 0, "", '2147'!AO43)</f>
        <v/>
      </c>
      <c r="Q175" s="486" t="s">
        <v>1846</v>
      </c>
      <c r="R175" s="486" t="s">
        <v>2235</v>
      </c>
      <c r="S175" s="486" t="s">
        <v>1846</v>
      </c>
      <c r="T175" s="490" t="str">
        <f>IF( '2147'!AY43 = 0, "", '2147'!AY43)</f>
        <v/>
      </c>
      <c r="U175" s="486" t="s">
        <v>1865</v>
      </c>
      <c r="V175" s="486" t="s">
        <v>2235</v>
      </c>
      <c r="W175" s="486" t="s">
        <v>1865</v>
      </c>
      <c r="Y175" s="486"/>
      <c r="Z175" s="486"/>
      <c r="AA175" s="486"/>
      <c r="AC175" s="486"/>
      <c r="AD175" s="486"/>
      <c r="AE175" s="486"/>
      <c r="AG175" s="486"/>
      <c r="AH175" s="486"/>
      <c r="AI175" s="486"/>
      <c r="AK175" s="486"/>
      <c r="AL175" s="486"/>
      <c r="AM175" s="486"/>
      <c r="AN175" s="458">
        <f t="shared" si="10"/>
        <v>0</v>
      </c>
      <c r="AP175" s="486"/>
      <c r="AQ175" s="486"/>
      <c r="AR175" s="486"/>
    </row>
    <row r="176" spans="1:44" s="458" customFormat="1" x14ac:dyDescent="0.2">
      <c r="A176" s="458">
        <v>21</v>
      </c>
      <c r="B176" s="487">
        <f t="shared" si="8"/>
        <v>0</v>
      </c>
      <c r="C176" s="488">
        <f t="shared" si="9"/>
        <v>0</v>
      </c>
      <c r="D176" s="457">
        <v>2147</v>
      </c>
      <c r="E176" s="456" t="str">
        <f>RIGHT('1500'!$AT$2,2)</f>
        <v>19</v>
      </c>
      <c r="F176" s="458" t="str">
        <f>'2147'!AC44</f>
        <v>NB</v>
      </c>
      <c r="G176" s="490" t="str">
        <f>IF( '2147'!U44 = 0, "", '2147'!U44)</f>
        <v/>
      </c>
      <c r="H176" s="486" t="s">
        <v>1771</v>
      </c>
      <c r="I176" s="486" t="s">
        <v>2235</v>
      </c>
      <c r="J176" s="486" t="s">
        <v>1771</v>
      </c>
      <c r="K176" s="486"/>
      <c r="L176" s="490" t="str">
        <f>IF( '2147'!AE44 = 0, "", '2147'!AE44)</f>
        <v/>
      </c>
      <c r="M176" s="486" t="s">
        <v>1809</v>
      </c>
      <c r="N176" s="486" t="s">
        <v>2235</v>
      </c>
      <c r="O176" s="486" t="s">
        <v>1809</v>
      </c>
      <c r="P176" s="490" t="str">
        <f>IF( '2147'!AO44 = 0, "", '2147'!AO44)</f>
        <v/>
      </c>
      <c r="Q176" s="486" t="s">
        <v>1847</v>
      </c>
      <c r="R176" s="486" t="s">
        <v>2235</v>
      </c>
      <c r="S176" s="486" t="s">
        <v>1847</v>
      </c>
      <c r="T176" s="490" t="str">
        <f>IF( '2147'!AY44 = 0, "", '2147'!AY44)</f>
        <v/>
      </c>
      <c r="U176" s="486" t="s">
        <v>1866</v>
      </c>
      <c r="V176" s="486" t="s">
        <v>2235</v>
      </c>
      <c r="W176" s="486" t="s">
        <v>1866</v>
      </c>
      <c r="Y176" s="486"/>
      <c r="Z176" s="486"/>
      <c r="AA176" s="486"/>
      <c r="AC176" s="486"/>
      <c r="AD176" s="486"/>
      <c r="AE176" s="486"/>
      <c r="AG176" s="486"/>
      <c r="AH176" s="486"/>
      <c r="AI176" s="486"/>
      <c r="AK176" s="486"/>
      <c r="AL176" s="486"/>
      <c r="AM176" s="486"/>
      <c r="AN176" s="458">
        <f t="shared" si="10"/>
        <v>0</v>
      </c>
      <c r="AP176" s="486"/>
      <c r="AQ176" s="486"/>
      <c r="AR176" s="486"/>
    </row>
    <row r="177" spans="1:44" s="458" customFormat="1" x14ac:dyDescent="0.2">
      <c r="A177" s="458">
        <v>21</v>
      </c>
      <c r="B177" s="487">
        <f t="shared" si="8"/>
        <v>0</v>
      </c>
      <c r="C177" s="488">
        <f t="shared" si="9"/>
        <v>0</v>
      </c>
      <c r="D177" s="457">
        <v>2147</v>
      </c>
      <c r="E177" s="456" t="str">
        <f>RIGHT('1500'!$AT$2,2)</f>
        <v>19</v>
      </c>
      <c r="F177" s="458" t="str">
        <f>'2147'!AC45</f>
        <v>NE</v>
      </c>
      <c r="G177" s="490" t="str">
        <f>IF( '2147'!U45 = 0, "", '2147'!U45)</f>
        <v/>
      </c>
      <c r="H177" s="486" t="s">
        <v>1772</v>
      </c>
      <c r="I177" s="486" t="s">
        <v>2235</v>
      </c>
      <c r="J177" s="486" t="s">
        <v>1772</v>
      </c>
      <c r="K177" s="486"/>
      <c r="L177" s="490" t="str">
        <f>IF( '2147'!AE45 = 0, "", '2147'!AE45)</f>
        <v/>
      </c>
      <c r="M177" s="486" t="s">
        <v>1810</v>
      </c>
      <c r="N177" s="486" t="s">
        <v>2235</v>
      </c>
      <c r="O177" s="486" t="s">
        <v>1810</v>
      </c>
      <c r="P177" s="490" t="str">
        <f>IF( '2147'!AO45 = 0, "", '2147'!AO45)</f>
        <v/>
      </c>
      <c r="Q177" s="486" t="s">
        <v>1848</v>
      </c>
      <c r="R177" s="486" t="s">
        <v>2235</v>
      </c>
      <c r="S177" s="486" t="s">
        <v>1848</v>
      </c>
      <c r="T177" s="490" t="str">
        <f>IF( '2147'!AY45 = 0, "", '2147'!AY45)</f>
        <v/>
      </c>
      <c r="U177" s="486" t="s">
        <v>1867</v>
      </c>
      <c r="V177" s="486" t="s">
        <v>2235</v>
      </c>
      <c r="W177" s="486" t="s">
        <v>1867</v>
      </c>
      <c r="Y177" s="486"/>
      <c r="Z177" s="486"/>
      <c r="AA177" s="486"/>
      <c r="AC177" s="486"/>
      <c r="AD177" s="486"/>
      <c r="AE177" s="486"/>
      <c r="AG177" s="486"/>
      <c r="AH177" s="486"/>
      <c r="AI177" s="486"/>
      <c r="AK177" s="486"/>
      <c r="AL177" s="486"/>
      <c r="AM177" s="486"/>
      <c r="AN177" s="458">
        <f t="shared" si="10"/>
        <v>0</v>
      </c>
      <c r="AP177" s="486"/>
      <c r="AQ177" s="486"/>
      <c r="AR177" s="486"/>
    </row>
    <row r="178" spans="1:44" s="458" customFormat="1" x14ac:dyDescent="0.2">
      <c r="A178" s="458">
        <v>21</v>
      </c>
      <c r="B178" s="487">
        <f t="shared" si="8"/>
        <v>0</v>
      </c>
      <c r="C178" s="488">
        <f t="shared" si="9"/>
        <v>0</v>
      </c>
      <c r="D178" s="457">
        <v>2147</v>
      </c>
      <c r="E178" s="456" t="str">
        <f>RIGHT('1500'!$AT$2,2)</f>
        <v>19</v>
      </c>
      <c r="F178" s="458" t="str">
        <f>'2147'!AC46</f>
        <v>NH</v>
      </c>
      <c r="G178" s="490" t="str">
        <f>IF( '2147'!U46 = 0, "", '2147'!U46)</f>
        <v/>
      </c>
      <c r="H178" s="486" t="s">
        <v>1773</v>
      </c>
      <c r="I178" s="486" t="s">
        <v>2235</v>
      </c>
      <c r="J178" s="486" t="s">
        <v>1773</v>
      </c>
      <c r="K178" s="486"/>
      <c r="L178" s="490" t="str">
        <f>IF( '2147'!AE46 = 0, "", '2147'!AE46)</f>
        <v/>
      </c>
      <c r="M178" s="486" t="s">
        <v>1811</v>
      </c>
      <c r="N178" s="486" t="s">
        <v>2235</v>
      </c>
      <c r="O178" s="486" t="s">
        <v>1811</v>
      </c>
      <c r="P178" s="490" t="str">
        <f>IF( '2147'!AO46 = 0, "", '2147'!AO46)</f>
        <v/>
      </c>
      <c r="Q178" s="486" t="s">
        <v>1849</v>
      </c>
      <c r="R178" s="486" t="s">
        <v>2235</v>
      </c>
      <c r="S178" s="486" t="s">
        <v>1849</v>
      </c>
      <c r="T178" s="490" t="str">
        <f>IF( '2147'!AY46 = 0, "", '2147'!AY46)</f>
        <v/>
      </c>
      <c r="U178" s="486" t="s">
        <v>1868</v>
      </c>
      <c r="V178" s="486" t="s">
        <v>2235</v>
      </c>
      <c r="W178" s="486" t="s">
        <v>1868</v>
      </c>
      <c r="Y178" s="486"/>
      <c r="Z178" s="486"/>
      <c r="AA178" s="486"/>
      <c r="AC178" s="486"/>
      <c r="AD178" s="486"/>
      <c r="AE178" s="486"/>
      <c r="AG178" s="486"/>
      <c r="AH178" s="486"/>
      <c r="AI178" s="486"/>
      <c r="AK178" s="486"/>
      <c r="AL178" s="486"/>
      <c r="AM178" s="486"/>
      <c r="AN178" s="458">
        <f t="shared" si="10"/>
        <v>0</v>
      </c>
      <c r="AP178" s="486"/>
      <c r="AQ178" s="486"/>
      <c r="AR178" s="486"/>
    </row>
    <row r="179" spans="1:44" s="458" customFormat="1" x14ac:dyDescent="0.2">
      <c r="A179" s="458">
        <v>21</v>
      </c>
      <c r="B179" s="487">
        <f t="shared" si="8"/>
        <v>0</v>
      </c>
      <c r="C179" s="488">
        <f t="shared" si="9"/>
        <v>0</v>
      </c>
      <c r="D179" s="457">
        <v>2147</v>
      </c>
      <c r="E179" s="456" t="str">
        <f>RIGHT('1500'!$AT$2,2)</f>
        <v>19</v>
      </c>
      <c r="F179" s="458" t="str">
        <f>'2147'!AC47</f>
        <v>NK</v>
      </c>
      <c r="G179" s="490" t="str">
        <f>IF( '2147'!U47 = 0, "", '2147'!U47)</f>
        <v/>
      </c>
      <c r="H179" s="486" t="s">
        <v>1774</v>
      </c>
      <c r="I179" s="486" t="s">
        <v>2235</v>
      </c>
      <c r="J179" s="486" t="s">
        <v>1774</v>
      </c>
      <c r="K179" s="486"/>
      <c r="L179" s="490" t="str">
        <f>IF( '2147'!AE47 = 0, "", '2147'!AE47)</f>
        <v/>
      </c>
      <c r="M179" s="486" t="s">
        <v>1812</v>
      </c>
      <c r="N179" s="486" t="s">
        <v>2235</v>
      </c>
      <c r="O179" s="486" t="s">
        <v>1812</v>
      </c>
      <c r="P179" s="490" t="str">
        <f>IF( '2147'!AO47 = 0, "", '2147'!AO47)</f>
        <v/>
      </c>
      <c r="Q179" s="486" t="s">
        <v>1850</v>
      </c>
      <c r="R179" s="486" t="s">
        <v>2235</v>
      </c>
      <c r="S179" s="486" t="s">
        <v>1850</v>
      </c>
      <c r="T179" s="490" t="str">
        <f>IF( '2147'!AY47 = 0, "", '2147'!AY47)</f>
        <v/>
      </c>
      <c r="U179" s="486" t="s">
        <v>1869</v>
      </c>
      <c r="V179" s="486" t="s">
        <v>2235</v>
      </c>
      <c r="W179" s="486" t="s">
        <v>1869</v>
      </c>
      <c r="Y179" s="486"/>
      <c r="Z179" s="486"/>
      <c r="AA179" s="486"/>
      <c r="AC179" s="486"/>
      <c r="AD179" s="486"/>
      <c r="AE179" s="486"/>
      <c r="AG179" s="486"/>
      <c r="AH179" s="486"/>
      <c r="AI179" s="486"/>
      <c r="AK179" s="486"/>
      <c r="AL179" s="486"/>
      <c r="AM179" s="486"/>
      <c r="AN179" s="458">
        <f t="shared" si="10"/>
        <v>0</v>
      </c>
      <c r="AP179" s="486"/>
      <c r="AQ179" s="486"/>
      <c r="AR179" s="486"/>
    </row>
    <row r="180" spans="1:44" s="458" customFormat="1" x14ac:dyDescent="0.2">
      <c r="A180" s="458">
        <v>21</v>
      </c>
      <c r="B180" s="487">
        <f t="shared" si="8"/>
        <v>0</v>
      </c>
      <c r="C180" s="488">
        <f t="shared" si="9"/>
        <v>0</v>
      </c>
      <c r="D180" s="457">
        <v>2147</v>
      </c>
      <c r="E180" s="456" t="str">
        <f>RIGHT('1500'!$AT$2,2)</f>
        <v>19</v>
      </c>
      <c r="F180" s="458" t="str">
        <f>'2147'!AC49</f>
        <v>NO</v>
      </c>
      <c r="G180" s="490" t="str">
        <f>IF( '2147'!U49 = 0, "", '2147'!U49)</f>
        <v/>
      </c>
      <c r="H180" s="486" t="s">
        <v>1775</v>
      </c>
      <c r="I180" s="486" t="s">
        <v>2235</v>
      </c>
      <c r="J180" s="486" t="s">
        <v>1775</v>
      </c>
      <c r="K180" s="486"/>
      <c r="L180" s="490" t="str">
        <f>IF( '2147'!AE49 = 0, "", '2147'!AE49)</f>
        <v/>
      </c>
      <c r="M180" s="486" t="s">
        <v>1813</v>
      </c>
      <c r="N180" s="486" t="s">
        <v>2235</v>
      </c>
      <c r="O180" s="486" t="s">
        <v>1813</v>
      </c>
      <c r="P180" s="490" t="str">
        <f>IF( '2147'!AO49 = 0, "", '2147'!AO49)</f>
        <v/>
      </c>
      <c r="Q180" s="486" t="s">
        <v>1851</v>
      </c>
      <c r="R180" s="486" t="s">
        <v>2235</v>
      </c>
      <c r="S180" s="486" t="s">
        <v>1851</v>
      </c>
      <c r="T180" s="490" t="str">
        <f>IF( '2147'!AY49 = 0, "", '2147'!AY49)</f>
        <v/>
      </c>
      <c r="U180" s="486" t="s">
        <v>1870</v>
      </c>
      <c r="V180" s="486" t="s">
        <v>2235</v>
      </c>
      <c r="W180" s="486" t="s">
        <v>1870</v>
      </c>
      <c r="Y180" s="486"/>
      <c r="Z180" s="486"/>
      <c r="AA180" s="486"/>
      <c r="AC180" s="486"/>
      <c r="AD180" s="486"/>
      <c r="AE180" s="486"/>
      <c r="AG180" s="486"/>
      <c r="AH180" s="486"/>
      <c r="AI180" s="486"/>
      <c r="AK180" s="486"/>
      <c r="AL180" s="486"/>
      <c r="AM180" s="486"/>
      <c r="AN180" s="458">
        <f t="shared" si="10"/>
        <v>0</v>
      </c>
      <c r="AP180" s="486"/>
      <c r="AQ180" s="486"/>
      <c r="AR180" s="486"/>
    </row>
    <row r="181" spans="1:44" s="458" customFormat="1" x14ac:dyDescent="0.2">
      <c r="A181" s="458">
        <v>21</v>
      </c>
      <c r="B181" s="487">
        <f t="shared" si="8"/>
        <v>0</v>
      </c>
      <c r="C181" s="488">
        <f t="shared" si="9"/>
        <v>0</v>
      </c>
      <c r="D181" s="457">
        <v>2147</v>
      </c>
      <c r="E181" s="456" t="str">
        <f>RIGHT('1500'!$AT$2,2)</f>
        <v>19</v>
      </c>
      <c r="F181" s="458" t="str">
        <f>'2147'!AC50</f>
        <v>NR</v>
      </c>
      <c r="G181" s="490" t="str">
        <f>IF( '2147'!U50 = 0, "", '2147'!U50)</f>
        <v/>
      </c>
      <c r="H181" s="486" t="s">
        <v>1776</v>
      </c>
      <c r="I181" s="486" t="s">
        <v>2235</v>
      </c>
      <c r="J181" s="486" t="s">
        <v>1776</v>
      </c>
      <c r="K181" s="486"/>
      <c r="L181" s="490" t="str">
        <f>IF( '2147'!AE50 = 0, "", '2147'!AE50)</f>
        <v/>
      </c>
      <c r="M181" s="486" t="s">
        <v>1814</v>
      </c>
      <c r="N181" s="486" t="s">
        <v>2235</v>
      </c>
      <c r="O181" s="486" t="s">
        <v>1814</v>
      </c>
      <c r="P181" s="490" t="str">
        <f>IF( '2147'!AO50 = 0, "", '2147'!AO50)</f>
        <v/>
      </c>
      <c r="Q181" s="486" t="s">
        <v>1852</v>
      </c>
      <c r="R181" s="486" t="s">
        <v>2235</v>
      </c>
      <c r="S181" s="486" t="s">
        <v>1852</v>
      </c>
      <c r="T181" s="490" t="str">
        <f>IF( '2147'!AY50 = 0, "", '2147'!AY50)</f>
        <v/>
      </c>
      <c r="U181" s="486" t="s">
        <v>1871</v>
      </c>
      <c r="V181" s="486" t="s">
        <v>2235</v>
      </c>
      <c r="W181" s="486" t="s">
        <v>1871</v>
      </c>
      <c r="Y181" s="486"/>
      <c r="Z181" s="486"/>
      <c r="AA181" s="486"/>
      <c r="AC181" s="486"/>
      <c r="AD181" s="486"/>
      <c r="AE181" s="486"/>
      <c r="AG181" s="486"/>
      <c r="AH181" s="486"/>
      <c r="AI181" s="486"/>
      <c r="AK181" s="486"/>
      <c r="AL181" s="486"/>
      <c r="AM181" s="486"/>
      <c r="AN181" s="458">
        <f t="shared" si="10"/>
        <v>0</v>
      </c>
      <c r="AP181" s="486"/>
      <c r="AQ181" s="486"/>
      <c r="AR181" s="486"/>
    </row>
    <row r="182" spans="1:44" s="458" customFormat="1" x14ac:dyDescent="0.2">
      <c r="A182" s="458">
        <v>21</v>
      </c>
      <c r="B182" s="487">
        <f t="shared" si="8"/>
        <v>0</v>
      </c>
      <c r="C182" s="488">
        <f t="shared" si="9"/>
        <v>0</v>
      </c>
      <c r="D182" s="457">
        <v>2147</v>
      </c>
      <c r="E182" s="456" t="str">
        <f>RIGHT('1500'!$AT$2,2)</f>
        <v>19</v>
      </c>
      <c r="F182" s="458" t="str">
        <f>'2147'!AC51</f>
        <v>NU</v>
      </c>
      <c r="G182" s="490" t="str">
        <f>IF( '2147'!U51 = 0, "", '2147'!U51)</f>
        <v/>
      </c>
      <c r="H182" s="486" t="s">
        <v>1777</v>
      </c>
      <c r="I182" s="486" t="s">
        <v>2235</v>
      </c>
      <c r="J182" s="486" t="s">
        <v>1777</v>
      </c>
      <c r="K182" s="486"/>
      <c r="L182" s="490" t="str">
        <f>IF( '2147'!AE51 = 0, "", '2147'!AE51)</f>
        <v/>
      </c>
      <c r="M182" s="486" t="s">
        <v>1815</v>
      </c>
      <c r="N182" s="486" t="s">
        <v>2235</v>
      </c>
      <c r="O182" s="486" t="s">
        <v>1815</v>
      </c>
      <c r="P182" s="490" t="str">
        <f>IF( '2147'!AO51 = 0, "", '2147'!AO51)</f>
        <v/>
      </c>
      <c r="Q182" s="486" t="s">
        <v>1853</v>
      </c>
      <c r="R182" s="486" t="s">
        <v>2235</v>
      </c>
      <c r="S182" s="486" t="s">
        <v>1853</v>
      </c>
      <c r="T182" s="490" t="str">
        <f>IF( '2147'!AY51 = 0, "", '2147'!AY51)</f>
        <v/>
      </c>
      <c r="U182" s="486" t="s">
        <v>1872</v>
      </c>
      <c r="V182" s="486" t="s">
        <v>2235</v>
      </c>
      <c r="W182" s="486" t="s">
        <v>1872</v>
      </c>
      <c r="Y182" s="486"/>
      <c r="Z182" s="486"/>
      <c r="AA182" s="486"/>
      <c r="AC182" s="486"/>
      <c r="AD182" s="486"/>
      <c r="AE182" s="486"/>
      <c r="AG182" s="486"/>
      <c r="AH182" s="486"/>
      <c r="AI182" s="486"/>
      <c r="AK182" s="486"/>
      <c r="AL182" s="486"/>
      <c r="AM182" s="486"/>
      <c r="AN182" s="458">
        <f t="shared" si="10"/>
        <v>0</v>
      </c>
      <c r="AP182" s="486"/>
      <c r="AQ182" s="486"/>
      <c r="AR182" s="486"/>
    </row>
    <row r="183" spans="1:44" s="458" customFormat="1" x14ac:dyDescent="0.2">
      <c r="A183" s="458">
        <v>21</v>
      </c>
      <c r="B183" s="487">
        <f t="shared" si="8"/>
        <v>0</v>
      </c>
      <c r="C183" s="488">
        <f t="shared" si="9"/>
        <v>0</v>
      </c>
      <c r="D183" s="457">
        <v>2147</v>
      </c>
      <c r="E183" s="456" t="str">
        <f>RIGHT('1500'!$AT$2,2)</f>
        <v>19</v>
      </c>
      <c r="F183" s="458" t="str">
        <f>'2147'!AC52</f>
        <v>NX</v>
      </c>
      <c r="G183" s="490" t="str">
        <f>IF( '2147'!U52 = 0, "", '2147'!U52)</f>
        <v/>
      </c>
      <c r="H183" s="486" t="s">
        <v>1778</v>
      </c>
      <c r="I183" s="486" t="s">
        <v>2235</v>
      </c>
      <c r="J183" s="486" t="s">
        <v>1778</v>
      </c>
      <c r="K183" s="486"/>
      <c r="L183" s="490" t="str">
        <f>IF( '2147'!AE52 = 0, "", '2147'!AE52)</f>
        <v/>
      </c>
      <c r="M183" s="486" t="s">
        <v>1816</v>
      </c>
      <c r="N183" s="486" t="s">
        <v>2235</v>
      </c>
      <c r="O183" s="486" t="s">
        <v>1816</v>
      </c>
      <c r="P183" s="490" t="str">
        <f>IF( '2147'!AO52 = 0, "", '2147'!AO52)</f>
        <v/>
      </c>
      <c r="Q183" s="486" t="s">
        <v>1854</v>
      </c>
      <c r="R183" s="486" t="s">
        <v>2235</v>
      </c>
      <c r="S183" s="486" t="s">
        <v>1854</v>
      </c>
      <c r="T183" s="490" t="str">
        <f>IF( '2147'!AY52 = 0, "", '2147'!AY52)</f>
        <v/>
      </c>
      <c r="U183" s="486" t="s">
        <v>1873</v>
      </c>
      <c r="V183" s="486" t="s">
        <v>2235</v>
      </c>
      <c r="W183" s="486" t="s">
        <v>1873</v>
      </c>
      <c r="Y183" s="486"/>
      <c r="Z183" s="486"/>
      <c r="AA183" s="486"/>
      <c r="AC183" s="486"/>
      <c r="AD183" s="486"/>
      <c r="AE183" s="486"/>
      <c r="AG183" s="486"/>
      <c r="AH183" s="486"/>
      <c r="AI183" s="486"/>
      <c r="AK183" s="486"/>
      <c r="AL183" s="486"/>
      <c r="AM183" s="486"/>
      <c r="AN183" s="458">
        <f t="shared" si="10"/>
        <v>0</v>
      </c>
      <c r="AP183" s="486"/>
      <c r="AQ183" s="486"/>
      <c r="AR183" s="486"/>
    </row>
    <row r="184" spans="1:44" s="458" customFormat="1" x14ac:dyDescent="0.2">
      <c r="A184" s="458">
        <v>21</v>
      </c>
      <c r="B184" s="487">
        <f t="shared" si="8"/>
        <v>0</v>
      </c>
      <c r="C184" s="488">
        <f t="shared" si="9"/>
        <v>0</v>
      </c>
      <c r="D184" s="457">
        <v>2147</v>
      </c>
      <c r="E184" s="456" t="str">
        <f>RIGHT('1500'!$AT$2,2)</f>
        <v>19</v>
      </c>
      <c r="F184" s="458" t="str">
        <f>'2147'!AC54</f>
        <v>OA</v>
      </c>
      <c r="G184" s="490" t="str">
        <f>IF( '2147'!U54 = 0, "", '2147'!U54)</f>
        <v/>
      </c>
      <c r="H184" s="486" t="s">
        <v>1779</v>
      </c>
      <c r="I184" s="486" t="s">
        <v>2235</v>
      </c>
      <c r="J184" s="486" t="s">
        <v>1779</v>
      </c>
      <c r="K184" s="486"/>
      <c r="L184" s="490" t="str">
        <f>IF( '2147'!AE54 = 0, "", '2147'!AE54)</f>
        <v/>
      </c>
      <c r="M184" s="486" t="s">
        <v>1817</v>
      </c>
      <c r="N184" s="486" t="s">
        <v>2235</v>
      </c>
      <c r="O184" s="486" t="s">
        <v>1817</v>
      </c>
      <c r="P184" s="490" t="str">
        <f>IF( '2147'!AO54 = 0, "", '2147'!AO54)</f>
        <v/>
      </c>
      <c r="Q184" s="486" t="s">
        <v>1855</v>
      </c>
      <c r="R184" s="486" t="s">
        <v>2235</v>
      </c>
      <c r="S184" s="486" t="s">
        <v>1855</v>
      </c>
      <c r="T184" s="490" t="str">
        <f>IF( '2147'!AY54 = 0, "", '2147'!AY54)</f>
        <v/>
      </c>
      <c r="U184" s="486" t="s">
        <v>1874</v>
      </c>
      <c r="V184" s="486" t="s">
        <v>2235</v>
      </c>
      <c r="W184" s="486" t="s">
        <v>1874</v>
      </c>
      <c r="Y184" s="486"/>
      <c r="Z184" s="486"/>
      <c r="AA184" s="486"/>
      <c r="AC184" s="486"/>
      <c r="AD184" s="486"/>
      <c r="AE184" s="486"/>
      <c r="AG184" s="486"/>
      <c r="AH184" s="486"/>
      <c r="AI184" s="486"/>
      <c r="AK184" s="486"/>
      <c r="AL184" s="486"/>
      <c r="AM184" s="486"/>
      <c r="AN184" s="458">
        <f t="shared" si="10"/>
        <v>0</v>
      </c>
      <c r="AP184" s="486"/>
      <c r="AQ184" s="486"/>
      <c r="AR184" s="486"/>
    </row>
    <row r="185" spans="1:44" s="458" customFormat="1" x14ac:dyDescent="0.2">
      <c r="A185" s="458">
        <v>21</v>
      </c>
      <c r="B185" s="487">
        <f t="shared" si="8"/>
        <v>0</v>
      </c>
      <c r="C185" s="488">
        <f t="shared" si="9"/>
        <v>0</v>
      </c>
      <c r="D185" s="457">
        <v>2147</v>
      </c>
      <c r="E185" s="456" t="str">
        <f>RIGHT('1500'!$AT$2,2)</f>
        <v>19</v>
      </c>
      <c r="F185" s="458" t="str">
        <f>'2147'!AC55</f>
        <v>OD</v>
      </c>
      <c r="G185" s="490" t="str">
        <f>IF( '2147'!U55 = 0, "", '2147'!U55)</f>
        <v/>
      </c>
      <c r="H185" s="486" t="s">
        <v>1780</v>
      </c>
      <c r="I185" s="486" t="s">
        <v>2235</v>
      </c>
      <c r="J185" s="486" t="s">
        <v>1780</v>
      </c>
      <c r="K185" s="486"/>
      <c r="L185" s="490" t="str">
        <f>IF( '2147'!AE55 = 0, "", '2147'!AE55)</f>
        <v/>
      </c>
      <c r="M185" s="486" t="s">
        <v>1818</v>
      </c>
      <c r="N185" s="486" t="s">
        <v>2235</v>
      </c>
      <c r="O185" s="486" t="s">
        <v>1818</v>
      </c>
      <c r="P185" s="490" t="str">
        <f>IF( '2147'!AO55 = 0, "", '2147'!AO55)</f>
        <v/>
      </c>
      <c r="Q185" s="486" t="s">
        <v>1856</v>
      </c>
      <c r="R185" s="486" t="s">
        <v>2235</v>
      </c>
      <c r="S185" s="486" t="s">
        <v>1856</v>
      </c>
      <c r="T185" s="490" t="str">
        <f>IF( '2147'!AY55 = 0, "", '2147'!AY55)</f>
        <v/>
      </c>
      <c r="U185" s="486" t="s">
        <v>1875</v>
      </c>
      <c r="V185" s="486" t="s">
        <v>2235</v>
      </c>
      <c r="W185" s="486" t="s">
        <v>1875</v>
      </c>
      <c r="Y185" s="486"/>
      <c r="Z185" s="486"/>
      <c r="AA185" s="486"/>
      <c r="AC185" s="486"/>
      <c r="AD185" s="486"/>
      <c r="AE185" s="486"/>
      <c r="AG185" s="486"/>
      <c r="AH185" s="486"/>
      <c r="AI185" s="486"/>
      <c r="AK185" s="486"/>
      <c r="AL185" s="486"/>
      <c r="AM185" s="486"/>
      <c r="AN185" s="458">
        <f t="shared" si="10"/>
        <v>0</v>
      </c>
      <c r="AP185" s="486"/>
      <c r="AQ185" s="486"/>
      <c r="AR185" s="486"/>
    </row>
    <row r="186" spans="1:44" s="458" customFormat="1" x14ac:dyDescent="0.2">
      <c r="A186" s="458">
        <v>21</v>
      </c>
      <c r="B186" s="487">
        <f t="shared" si="8"/>
        <v>0</v>
      </c>
      <c r="C186" s="488">
        <f t="shared" si="9"/>
        <v>0</v>
      </c>
      <c r="D186" s="457">
        <v>2147</v>
      </c>
      <c r="E186" s="456" t="str">
        <f>RIGHT('1500'!$AT$2,2)</f>
        <v>19</v>
      </c>
      <c r="F186" s="458" t="str">
        <f>'2147'!AC57</f>
        <v>OK</v>
      </c>
      <c r="G186" s="490" t="str">
        <f>IF( '2147'!U57 = 0, "", '2147'!U57)</f>
        <v/>
      </c>
      <c r="H186" s="486" t="s">
        <v>1781</v>
      </c>
      <c r="I186" s="486" t="s">
        <v>2235</v>
      </c>
      <c r="J186" s="486" t="s">
        <v>1781</v>
      </c>
      <c r="K186" s="486"/>
      <c r="L186" s="490" t="str">
        <f>IF( '2147'!AE57 = 0, "", '2147'!AE57)</f>
        <v/>
      </c>
      <c r="M186" s="486" t="s">
        <v>1819</v>
      </c>
      <c r="N186" s="486" t="s">
        <v>2235</v>
      </c>
      <c r="O186" s="486" t="s">
        <v>1819</v>
      </c>
      <c r="P186" s="490" t="str">
        <f>IF( '2147'!AO57 = 0, "", '2147'!AO57)</f>
        <v/>
      </c>
      <c r="Q186" s="486" t="s">
        <v>1857</v>
      </c>
      <c r="R186" s="486" t="s">
        <v>2235</v>
      </c>
      <c r="S186" s="486" t="s">
        <v>1857</v>
      </c>
      <c r="T186" s="490" t="str">
        <f>IF( '2147'!AY57 = 0, "", '2147'!AY57)</f>
        <v/>
      </c>
      <c r="U186" s="486" t="s">
        <v>2185</v>
      </c>
      <c r="V186" s="486" t="s">
        <v>2235</v>
      </c>
      <c r="W186" s="486" t="s">
        <v>2185</v>
      </c>
      <c r="Y186" s="486"/>
      <c r="Z186" s="486"/>
      <c r="AA186" s="486"/>
      <c r="AC186" s="486"/>
      <c r="AD186" s="486"/>
      <c r="AE186" s="486"/>
      <c r="AG186" s="486"/>
      <c r="AH186" s="486"/>
      <c r="AI186" s="486"/>
      <c r="AK186" s="486"/>
      <c r="AL186" s="486"/>
      <c r="AM186" s="486"/>
      <c r="AN186" s="458">
        <f t="shared" si="10"/>
        <v>0</v>
      </c>
      <c r="AP186" s="486"/>
      <c r="AQ186" s="486"/>
      <c r="AR186" s="486"/>
    </row>
    <row r="187" spans="1:44" s="458" customFormat="1" x14ac:dyDescent="0.2">
      <c r="A187" s="458">
        <v>21</v>
      </c>
      <c r="B187" s="487">
        <f t="shared" si="8"/>
        <v>0</v>
      </c>
      <c r="C187" s="488">
        <f t="shared" si="9"/>
        <v>0</v>
      </c>
      <c r="D187" s="457">
        <v>2148</v>
      </c>
      <c r="E187" s="456" t="str">
        <f>RIGHT('1500'!$AT$2,2)</f>
        <v>19</v>
      </c>
      <c r="F187" s="458" t="str">
        <f>'2148'!V17</f>
        <v>PA</v>
      </c>
      <c r="G187" s="490" t="str">
        <f>IF( '2148'!X17 = 0, "", '2148'!X17)</f>
        <v/>
      </c>
      <c r="H187" s="486" t="s">
        <v>1876</v>
      </c>
      <c r="I187" s="486" t="s">
        <v>2235</v>
      </c>
      <c r="J187" s="486" t="s">
        <v>1876</v>
      </c>
      <c r="K187" s="486"/>
      <c r="L187" s="490" t="str">
        <f>IF( '2148'!AG17 = 0, "", '2148'!AG17)</f>
        <v/>
      </c>
      <c r="M187" s="486" t="s">
        <v>1902</v>
      </c>
      <c r="N187" s="486" t="s">
        <v>2235</v>
      </c>
      <c r="O187" s="486" t="s">
        <v>1902</v>
      </c>
      <c r="P187" s="490" t="str">
        <f>IF( '2148'!AP17 = 0, "", '2148'!AP17)</f>
        <v/>
      </c>
      <c r="Q187" s="486" t="s">
        <v>1928</v>
      </c>
      <c r="R187" s="486" t="s">
        <v>2235</v>
      </c>
      <c r="S187" s="486" t="s">
        <v>1928</v>
      </c>
      <c r="T187" s="490" t="str">
        <f>IF( '2148'!AY17 = 0, "", '2148'!AY17)</f>
        <v/>
      </c>
      <c r="U187" s="486" t="s">
        <v>1954</v>
      </c>
      <c r="V187" s="486" t="s">
        <v>2235</v>
      </c>
      <c r="W187" s="486" t="s">
        <v>1954</v>
      </c>
      <c r="Y187" s="486"/>
      <c r="Z187" s="486"/>
      <c r="AA187" s="486"/>
      <c r="AC187" s="486"/>
      <c r="AD187" s="486"/>
      <c r="AE187" s="486"/>
      <c r="AG187" s="486"/>
      <c r="AH187" s="486"/>
      <c r="AI187" s="486"/>
      <c r="AK187" s="486"/>
      <c r="AL187" s="486"/>
      <c r="AM187" s="486"/>
      <c r="AN187" s="458">
        <f t="shared" si="10"/>
        <v>0</v>
      </c>
      <c r="AP187" s="486"/>
      <c r="AQ187" s="486"/>
      <c r="AR187" s="486"/>
    </row>
    <row r="188" spans="1:44" s="458" customFormat="1" x14ac:dyDescent="0.2">
      <c r="A188" s="458">
        <v>21</v>
      </c>
      <c r="B188" s="487">
        <f t="shared" si="8"/>
        <v>0</v>
      </c>
      <c r="C188" s="488">
        <f t="shared" si="9"/>
        <v>0</v>
      </c>
      <c r="D188" s="457">
        <v>2148</v>
      </c>
      <c r="E188" s="456" t="str">
        <f>RIGHT('1500'!$AT$2,2)</f>
        <v>19</v>
      </c>
      <c r="F188" s="458" t="str">
        <f>'2148'!V18</f>
        <v>PE</v>
      </c>
      <c r="G188" s="490" t="str">
        <f>IF( '2148'!X18 = 0, "", '2148'!X18)</f>
        <v/>
      </c>
      <c r="H188" s="486" t="s">
        <v>1877</v>
      </c>
      <c r="I188" s="486" t="s">
        <v>2235</v>
      </c>
      <c r="J188" s="486" t="s">
        <v>1877</v>
      </c>
      <c r="K188" s="486"/>
      <c r="L188" s="490" t="str">
        <f>IF( '2148'!AG18 = 0, "", '2148'!AG18)</f>
        <v/>
      </c>
      <c r="M188" s="486" t="s">
        <v>1903</v>
      </c>
      <c r="N188" s="486" t="s">
        <v>2235</v>
      </c>
      <c r="O188" s="486" t="s">
        <v>1903</v>
      </c>
      <c r="P188" s="490" t="str">
        <f>IF( '2148'!AP18 = 0, "", '2148'!AP18)</f>
        <v/>
      </c>
      <c r="Q188" s="486" t="s">
        <v>1929</v>
      </c>
      <c r="R188" s="486" t="s">
        <v>2235</v>
      </c>
      <c r="S188" s="486" t="s">
        <v>1929</v>
      </c>
      <c r="T188" s="490" t="str">
        <f>IF( '2148'!AY18 = 0, "", '2148'!AY18)</f>
        <v/>
      </c>
      <c r="U188" s="486" t="s">
        <v>1955</v>
      </c>
      <c r="V188" s="486" t="s">
        <v>2235</v>
      </c>
      <c r="W188" s="486" t="s">
        <v>1955</v>
      </c>
      <c r="Y188" s="486"/>
      <c r="Z188" s="486"/>
      <c r="AA188" s="486"/>
      <c r="AC188" s="486"/>
      <c r="AD188" s="486"/>
      <c r="AE188" s="486"/>
      <c r="AG188" s="486"/>
      <c r="AH188" s="486"/>
      <c r="AI188" s="486"/>
      <c r="AK188" s="486"/>
      <c r="AL188" s="486"/>
      <c r="AM188" s="486"/>
      <c r="AN188" s="458">
        <f t="shared" si="10"/>
        <v>0</v>
      </c>
      <c r="AP188" s="486"/>
      <c r="AQ188" s="486"/>
      <c r="AR188" s="486"/>
    </row>
    <row r="189" spans="1:44" s="458" customFormat="1" x14ac:dyDescent="0.2">
      <c r="A189" s="458">
        <v>21</v>
      </c>
      <c r="B189" s="487">
        <f t="shared" si="8"/>
        <v>0</v>
      </c>
      <c r="C189" s="488">
        <f t="shared" si="9"/>
        <v>0</v>
      </c>
      <c r="D189" s="457">
        <v>2148</v>
      </c>
      <c r="E189" s="456" t="str">
        <f>RIGHT('1500'!$AT$2,2)</f>
        <v>19</v>
      </c>
      <c r="F189" s="458" t="str">
        <f>'2148'!V19</f>
        <v>PI</v>
      </c>
      <c r="G189" s="490" t="str">
        <f>IF( '2148'!X19 = 0, "", '2148'!X19)</f>
        <v/>
      </c>
      <c r="H189" s="486" t="s">
        <v>1878</v>
      </c>
      <c r="I189" s="486" t="s">
        <v>2235</v>
      </c>
      <c r="J189" s="486" t="s">
        <v>1878</v>
      </c>
      <c r="K189" s="486"/>
      <c r="L189" s="490" t="str">
        <f>IF( '2148'!AG19 = 0, "", '2148'!AG19)</f>
        <v/>
      </c>
      <c r="M189" s="486" t="s">
        <v>1904</v>
      </c>
      <c r="N189" s="486" t="s">
        <v>2235</v>
      </c>
      <c r="O189" s="486" t="s">
        <v>1904</v>
      </c>
      <c r="P189" s="490" t="str">
        <f>IF( '2148'!AP19 = 0, "", '2148'!AP19)</f>
        <v/>
      </c>
      <c r="Q189" s="486" t="s">
        <v>1930</v>
      </c>
      <c r="R189" s="486" t="s">
        <v>2235</v>
      </c>
      <c r="S189" s="486" t="s">
        <v>1930</v>
      </c>
      <c r="T189" s="490" t="str">
        <f>IF( '2148'!AY19 = 0, "", '2148'!AY19)</f>
        <v/>
      </c>
      <c r="U189" s="486" t="s">
        <v>1956</v>
      </c>
      <c r="V189" s="486" t="s">
        <v>2235</v>
      </c>
      <c r="W189" s="486" t="s">
        <v>1956</v>
      </c>
      <c r="Y189" s="486"/>
      <c r="Z189" s="486"/>
      <c r="AA189" s="486"/>
      <c r="AC189" s="486"/>
      <c r="AD189" s="486"/>
      <c r="AE189" s="486"/>
      <c r="AG189" s="486"/>
      <c r="AH189" s="486"/>
      <c r="AI189" s="486"/>
      <c r="AK189" s="486"/>
      <c r="AL189" s="486"/>
      <c r="AM189" s="486"/>
      <c r="AN189" s="458">
        <f t="shared" si="10"/>
        <v>0</v>
      </c>
      <c r="AP189" s="486"/>
      <c r="AQ189" s="486"/>
      <c r="AR189" s="486"/>
    </row>
    <row r="190" spans="1:44" s="458" customFormat="1" x14ac:dyDescent="0.2">
      <c r="A190" s="458">
        <v>21</v>
      </c>
      <c r="B190" s="487">
        <f t="shared" si="8"/>
        <v>0</v>
      </c>
      <c r="C190" s="488">
        <f t="shared" si="9"/>
        <v>0</v>
      </c>
      <c r="D190" s="457">
        <v>2148</v>
      </c>
      <c r="E190" s="456" t="str">
        <f>RIGHT('1500'!$AT$2,2)</f>
        <v>19</v>
      </c>
      <c r="F190" s="458" t="str">
        <f>'2148'!V20</f>
        <v>PM</v>
      </c>
      <c r="G190" s="490" t="str">
        <f>IF( '2148'!X20 = 0, "", '2148'!X20)</f>
        <v/>
      </c>
      <c r="H190" s="486" t="s">
        <v>1879</v>
      </c>
      <c r="I190" s="486" t="s">
        <v>2235</v>
      </c>
      <c r="J190" s="486" t="s">
        <v>1879</v>
      </c>
      <c r="K190" s="486"/>
      <c r="L190" s="490" t="str">
        <f>IF( '2148'!AG20 = 0, "", '2148'!AG20)</f>
        <v/>
      </c>
      <c r="M190" s="486" t="s">
        <v>1905</v>
      </c>
      <c r="N190" s="486" t="s">
        <v>2235</v>
      </c>
      <c r="O190" s="486" t="s">
        <v>1905</v>
      </c>
      <c r="P190" s="490" t="str">
        <f>IF( '2148'!AP20 = 0, "", '2148'!AP20)</f>
        <v/>
      </c>
      <c r="Q190" s="486" t="s">
        <v>1931</v>
      </c>
      <c r="R190" s="486" t="s">
        <v>2235</v>
      </c>
      <c r="S190" s="486" t="s">
        <v>1931</v>
      </c>
      <c r="T190" s="490" t="str">
        <f>IF( '2148'!AY20 = 0, "", '2148'!AY20)</f>
        <v/>
      </c>
      <c r="U190" s="486" t="s">
        <v>1957</v>
      </c>
      <c r="V190" s="486" t="s">
        <v>2235</v>
      </c>
      <c r="W190" s="486" t="s">
        <v>1957</v>
      </c>
      <c r="Y190" s="486"/>
      <c r="Z190" s="486"/>
      <c r="AA190" s="486"/>
      <c r="AC190" s="486"/>
      <c r="AD190" s="486"/>
      <c r="AE190" s="486"/>
      <c r="AG190" s="486"/>
      <c r="AH190" s="486"/>
      <c r="AI190" s="486"/>
      <c r="AK190" s="486"/>
      <c r="AL190" s="486"/>
      <c r="AM190" s="486"/>
      <c r="AN190" s="458">
        <f t="shared" si="10"/>
        <v>0</v>
      </c>
      <c r="AP190" s="486"/>
      <c r="AQ190" s="486"/>
      <c r="AR190" s="486"/>
    </row>
    <row r="191" spans="1:44" s="458" customFormat="1" x14ac:dyDescent="0.2">
      <c r="A191" s="458">
        <v>21</v>
      </c>
      <c r="B191" s="487">
        <f t="shared" si="8"/>
        <v>0</v>
      </c>
      <c r="C191" s="488">
        <f t="shared" si="9"/>
        <v>0</v>
      </c>
      <c r="D191" s="457">
        <v>2148</v>
      </c>
      <c r="E191" s="456" t="str">
        <f>RIGHT('1500'!$AT$2,2)</f>
        <v>19</v>
      </c>
      <c r="F191" s="458" t="str">
        <f>'2148'!V21</f>
        <v>PR</v>
      </c>
      <c r="G191" s="490" t="str">
        <f>IF( '2148'!X21 = 0, "", '2148'!X21)</f>
        <v/>
      </c>
      <c r="H191" s="486" t="s">
        <v>1880</v>
      </c>
      <c r="I191" s="486" t="s">
        <v>2235</v>
      </c>
      <c r="J191" s="486" t="s">
        <v>1880</v>
      </c>
      <c r="K191" s="486"/>
      <c r="L191" s="490" t="str">
        <f>IF( '2148'!AG21 = 0, "", '2148'!AG21)</f>
        <v/>
      </c>
      <c r="M191" s="486" t="s">
        <v>1906</v>
      </c>
      <c r="N191" s="486" t="s">
        <v>2235</v>
      </c>
      <c r="O191" s="486" t="s">
        <v>1906</v>
      </c>
      <c r="P191" s="490" t="str">
        <f>IF( '2148'!AP21 = 0, "", '2148'!AP21)</f>
        <v/>
      </c>
      <c r="Q191" s="486" t="s">
        <v>1932</v>
      </c>
      <c r="R191" s="486" t="s">
        <v>2235</v>
      </c>
      <c r="S191" s="486" t="s">
        <v>1932</v>
      </c>
      <c r="T191" s="490" t="str">
        <f>IF( '2148'!AY21 = 0, "", '2148'!AY21)</f>
        <v/>
      </c>
      <c r="U191" s="486" t="s">
        <v>1958</v>
      </c>
      <c r="V191" s="486" t="s">
        <v>2235</v>
      </c>
      <c r="W191" s="486" t="s">
        <v>1958</v>
      </c>
      <c r="Y191" s="486"/>
      <c r="Z191" s="486"/>
      <c r="AA191" s="486"/>
      <c r="AC191" s="486"/>
      <c r="AD191" s="486"/>
      <c r="AE191" s="486"/>
      <c r="AG191" s="486"/>
      <c r="AH191" s="486"/>
      <c r="AI191" s="486"/>
      <c r="AK191" s="486"/>
      <c r="AL191" s="486"/>
      <c r="AM191" s="486"/>
      <c r="AN191" s="458">
        <f t="shared" si="10"/>
        <v>0</v>
      </c>
      <c r="AP191" s="486"/>
      <c r="AQ191" s="486"/>
      <c r="AR191" s="486"/>
    </row>
    <row r="192" spans="1:44" s="458" customFormat="1" x14ac:dyDescent="0.2">
      <c r="A192" s="458">
        <v>21</v>
      </c>
      <c r="B192" s="487">
        <f t="shared" si="8"/>
        <v>0</v>
      </c>
      <c r="C192" s="488">
        <f t="shared" si="9"/>
        <v>0</v>
      </c>
      <c r="D192" s="457">
        <v>2148</v>
      </c>
      <c r="E192" s="456" t="str">
        <f>RIGHT('1500'!$AT$2,2)</f>
        <v>19</v>
      </c>
      <c r="F192" s="458" t="str">
        <f>'2148'!V22</f>
        <v>PV</v>
      </c>
      <c r="G192" s="490" t="str">
        <f>IF( '2148'!X22 = 0, "", '2148'!X22)</f>
        <v/>
      </c>
      <c r="H192" s="486" t="s">
        <v>1881</v>
      </c>
      <c r="I192" s="486" t="s">
        <v>2235</v>
      </c>
      <c r="J192" s="486" t="s">
        <v>1881</v>
      </c>
      <c r="K192" s="486"/>
      <c r="L192" s="490" t="str">
        <f>IF( '2148'!AG22 = 0, "", '2148'!AG22)</f>
        <v/>
      </c>
      <c r="M192" s="486" t="s">
        <v>1907</v>
      </c>
      <c r="N192" s="486" t="s">
        <v>2235</v>
      </c>
      <c r="O192" s="486" t="s">
        <v>1907</v>
      </c>
      <c r="P192" s="490" t="str">
        <f>IF( '2148'!AP22 = 0, "", '2148'!AP22)</f>
        <v/>
      </c>
      <c r="Q192" s="486" t="s">
        <v>1933</v>
      </c>
      <c r="R192" s="486" t="s">
        <v>2235</v>
      </c>
      <c r="S192" s="486" t="s">
        <v>1933</v>
      </c>
      <c r="T192" s="490" t="str">
        <f>IF( '2148'!AY22 = 0, "", '2148'!AY22)</f>
        <v/>
      </c>
      <c r="U192" s="486" t="s">
        <v>1959</v>
      </c>
      <c r="V192" s="486" t="s">
        <v>2235</v>
      </c>
      <c r="W192" s="486" t="s">
        <v>1959</v>
      </c>
      <c r="Y192" s="486"/>
      <c r="Z192" s="486"/>
      <c r="AA192" s="486"/>
      <c r="AC192" s="486"/>
      <c r="AD192" s="486"/>
      <c r="AE192" s="486"/>
      <c r="AG192" s="486"/>
      <c r="AH192" s="486"/>
      <c r="AI192" s="486"/>
      <c r="AK192" s="486"/>
      <c r="AL192" s="486"/>
      <c r="AM192" s="486"/>
      <c r="AN192" s="458">
        <f t="shared" si="10"/>
        <v>0</v>
      </c>
      <c r="AP192" s="486"/>
      <c r="AQ192" s="486"/>
      <c r="AR192" s="486"/>
    </row>
    <row r="193" spans="1:44" s="458" customFormat="1" x14ac:dyDescent="0.2">
      <c r="A193" s="458">
        <v>21</v>
      </c>
      <c r="B193" s="487">
        <f t="shared" si="8"/>
        <v>0</v>
      </c>
      <c r="C193" s="488">
        <f t="shared" si="9"/>
        <v>0</v>
      </c>
      <c r="D193" s="457">
        <v>2148</v>
      </c>
      <c r="E193" s="456" t="str">
        <f>RIGHT('1500'!$AT$2,2)</f>
        <v>19</v>
      </c>
      <c r="F193" s="458" t="str">
        <f>'2148'!V23</f>
        <v>PZ</v>
      </c>
      <c r="G193" s="490" t="str">
        <f>IF( '2148'!X23 = 0, "", '2148'!X23)</f>
        <v/>
      </c>
      <c r="H193" s="486" t="s">
        <v>1882</v>
      </c>
      <c r="I193" s="486" t="s">
        <v>2235</v>
      </c>
      <c r="J193" s="486" t="s">
        <v>1882</v>
      </c>
      <c r="K193" s="486"/>
      <c r="L193" s="490" t="str">
        <f>IF( '2148'!AG23 = 0, "", '2148'!AG23)</f>
        <v/>
      </c>
      <c r="M193" s="486" t="s">
        <v>1908</v>
      </c>
      <c r="N193" s="486" t="s">
        <v>2235</v>
      </c>
      <c r="O193" s="486" t="s">
        <v>1908</v>
      </c>
      <c r="P193" s="490" t="str">
        <f>IF( '2148'!AP23 = 0, "", '2148'!AP23)</f>
        <v/>
      </c>
      <c r="Q193" s="486" t="s">
        <v>1934</v>
      </c>
      <c r="R193" s="486" t="s">
        <v>2235</v>
      </c>
      <c r="S193" s="486" t="s">
        <v>1934</v>
      </c>
      <c r="T193" s="490" t="str">
        <f>IF( '2148'!AY23 = 0, "", '2148'!AY23)</f>
        <v/>
      </c>
      <c r="U193" s="486" t="s">
        <v>1960</v>
      </c>
      <c r="V193" s="486" t="s">
        <v>2235</v>
      </c>
      <c r="W193" s="486" t="s">
        <v>1960</v>
      </c>
      <c r="Y193" s="486"/>
      <c r="Z193" s="486"/>
      <c r="AA193" s="486"/>
      <c r="AC193" s="486"/>
      <c r="AD193" s="486"/>
      <c r="AE193" s="486"/>
      <c r="AG193" s="486"/>
      <c r="AH193" s="486"/>
      <c r="AI193" s="486"/>
      <c r="AK193" s="486"/>
      <c r="AL193" s="486"/>
      <c r="AM193" s="486"/>
      <c r="AN193" s="458">
        <f t="shared" si="10"/>
        <v>0</v>
      </c>
      <c r="AP193" s="486"/>
      <c r="AQ193" s="486"/>
      <c r="AR193" s="486"/>
    </row>
    <row r="194" spans="1:44" s="458" customFormat="1" x14ac:dyDescent="0.2">
      <c r="A194" s="458">
        <v>21</v>
      </c>
      <c r="B194" s="487">
        <f t="shared" si="8"/>
        <v>0</v>
      </c>
      <c r="C194" s="488">
        <f t="shared" si="9"/>
        <v>0</v>
      </c>
      <c r="D194" s="457">
        <v>2148</v>
      </c>
      <c r="E194" s="456" t="str">
        <f>RIGHT('1500'!$AT$2,2)</f>
        <v>19</v>
      </c>
      <c r="F194" s="458" t="str">
        <f>'2148'!V24</f>
        <v>QD</v>
      </c>
      <c r="G194" s="490" t="str">
        <f>IF( '2148'!X24 = 0, "", '2148'!X24)</f>
        <v/>
      </c>
      <c r="H194" s="486" t="s">
        <v>1883</v>
      </c>
      <c r="I194" s="486" t="s">
        <v>2235</v>
      </c>
      <c r="J194" s="486" t="s">
        <v>1883</v>
      </c>
      <c r="K194" s="486"/>
      <c r="L194" s="490" t="str">
        <f>IF( '2148'!AG24 = 0, "", '2148'!AG24)</f>
        <v/>
      </c>
      <c r="M194" s="486" t="s">
        <v>1909</v>
      </c>
      <c r="N194" s="486" t="s">
        <v>2235</v>
      </c>
      <c r="O194" s="486" t="s">
        <v>1909</v>
      </c>
      <c r="P194" s="490" t="str">
        <f>IF( '2148'!AP24 = 0, "", '2148'!AP24)</f>
        <v/>
      </c>
      <c r="Q194" s="486" t="s">
        <v>1935</v>
      </c>
      <c r="R194" s="486" t="s">
        <v>2235</v>
      </c>
      <c r="S194" s="486" t="s">
        <v>1935</v>
      </c>
      <c r="T194" s="490" t="str">
        <f>IF( '2148'!AY24 = 0, "", '2148'!AY24)</f>
        <v/>
      </c>
      <c r="U194" s="486" t="s">
        <v>1961</v>
      </c>
      <c r="V194" s="486" t="s">
        <v>2235</v>
      </c>
      <c r="W194" s="486" t="s">
        <v>1961</v>
      </c>
      <c r="Y194" s="486"/>
      <c r="Z194" s="486"/>
      <c r="AA194" s="486"/>
      <c r="AC194" s="486"/>
      <c r="AD194" s="486"/>
      <c r="AE194" s="486"/>
      <c r="AG194" s="486"/>
      <c r="AH194" s="486"/>
      <c r="AI194" s="486"/>
      <c r="AK194" s="486"/>
      <c r="AL194" s="486"/>
      <c r="AM194" s="486"/>
      <c r="AN194" s="458">
        <f t="shared" si="10"/>
        <v>0</v>
      </c>
      <c r="AP194" s="486"/>
      <c r="AQ194" s="486"/>
      <c r="AR194" s="486"/>
    </row>
    <row r="195" spans="1:44" s="458" customFormat="1" x14ac:dyDescent="0.2">
      <c r="A195" s="458">
        <v>21</v>
      </c>
      <c r="B195" s="487">
        <f t="shared" si="8"/>
        <v>0</v>
      </c>
      <c r="C195" s="488">
        <f t="shared" si="9"/>
        <v>0</v>
      </c>
      <c r="D195" s="457">
        <v>2148</v>
      </c>
      <c r="E195" s="456" t="str">
        <f>RIGHT('1500'!$AT$2,2)</f>
        <v>19</v>
      </c>
      <c r="F195" s="458" t="str">
        <f>'2148'!V25</f>
        <v>QH</v>
      </c>
      <c r="G195" s="490" t="str">
        <f>IF( '2148'!X25 = 0, "", '2148'!X25)</f>
        <v/>
      </c>
      <c r="H195" s="486" t="s">
        <v>1884</v>
      </c>
      <c r="I195" s="486" t="s">
        <v>2235</v>
      </c>
      <c r="J195" s="486" t="s">
        <v>1884</v>
      </c>
      <c r="K195" s="486"/>
      <c r="L195" s="490" t="str">
        <f>IF( '2148'!AG25 = 0, "", '2148'!AG25)</f>
        <v/>
      </c>
      <c r="M195" s="486" t="s">
        <v>1910</v>
      </c>
      <c r="N195" s="486" t="s">
        <v>2235</v>
      </c>
      <c r="O195" s="486" t="s">
        <v>1910</v>
      </c>
      <c r="P195" s="490" t="str">
        <f>IF( '2148'!AP25 = 0, "", '2148'!AP25)</f>
        <v/>
      </c>
      <c r="Q195" s="486" t="s">
        <v>1936</v>
      </c>
      <c r="R195" s="486" t="s">
        <v>2235</v>
      </c>
      <c r="S195" s="486" t="s">
        <v>1936</v>
      </c>
      <c r="T195" s="490" t="str">
        <f>IF( '2148'!AY25 = 0, "", '2148'!AY25)</f>
        <v/>
      </c>
      <c r="U195" s="486" t="s">
        <v>1962</v>
      </c>
      <c r="V195" s="486" t="s">
        <v>2235</v>
      </c>
      <c r="W195" s="486" t="s">
        <v>1962</v>
      </c>
      <c r="Y195" s="486"/>
      <c r="Z195" s="486"/>
      <c r="AA195" s="486"/>
      <c r="AC195" s="486"/>
      <c r="AD195" s="486"/>
      <c r="AE195" s="486"/>
      <c r="AG195" s="486"/>
      <c r="AH195" s="486"/>
      <c r="AI195" s="486"/>
      <c r="AK195" s="486"/>
      <c r="AL195" s="486"/>
      <c r="AM195" s="486"/>
      <c r="AN195" s="458">
        <f t="shared" si="10"/>
        <v>0</v>
      </c>
      <c r="AP195" s="486"/>
      <c r="AQ195" s="486"/>
      <c r="AR195" s="486"/>
    </row>
    <row r="196" spans="1:44" s="458" customFormat="1" x14ac:dyDescent="0.2">
      <c r="A196" s="458">
        <v>21</v>
      </c>
      <c r="B196" s="487">
        <f t="shared" si="8"/>
        <v>0</v>
      </c>
      <c r="C196" s="488">
        <f t="shared" si="9"/>
        <v>0</v>
      </c>
      <c r="D196" s="457">
        <v>2148</v>
      </c>
      <c r="E196" s="456" t="str">
        <f>RIGHT('1500'!$AT$2,2)</f>
        <v>19</v>
      </c>
      <c r="F196" s="458" t="str">
        <f>'2148'!V26</f>
        <v>QL</v>
      </c>
      <c r="G196" s="490" t="str">
        <f>IF( '2148'!X26 = 0, "", '2148'!X26)</f>
        <v/>
      </c>
      <c r="H196" s="486" t="s">
        <v>1885</v>
      </c>
      <c r="I196" s="486" t="s">
        <v>2235</v>
      </c>
      <c r="J196" s="486" t="s">
        <v>1885</v>
      </c>
      <c r="K196" s="486"/>
      <c r="L196" s="490" t="str">
        <f>IF( '2148'!AG26 = 0, "", '2148'!AG26)</f>
        <v/>
      </c>
      <c r="M196" s="486" t="s">
        <v>1911</v>
      </c>
      <c r="N196" s="486" t="s">
        <v>2235</v>
      </c>
      <c r="O196" s="486" t="s">
        <v>1911</v>
      </c>
      <c r="P196" s="490" t="str">
        <f>IF( '2148'!AP26 = 0, "", '2148'!AP26)</f>
        <v/>
      </c>
      <c r="Q196" s="486" t="s">
        <v>1937</v>
      </c>
      <c r="R196" s="486" t="s">
        <v>2235</v>
      </c>
      <c r="S196" s="486" t="s">
        <v>1937</v>
      </c>
      <c r="T196" s="490" t="str">
        <f>IF( '2148'!AY26 = 0, "", '2148'!AY26)</f>
        <v/>
      </c>
      <c r="U196" s="486" t="s">
        <v>1963</v>
      </c>
      <c r="V196" s="486" t="s">
        <v>2235</v>
      </c>
      <c r="W196" s="486" t="s">
        <v>1963</v>
      </c>
      <c r="Y196" s="486"/>
      <c r="Z196" s="486"/>
      <c r="AA196" s="486"/>
      <c r="AC196" s="486"/>
      <c r="AD196" s="486"/>
      <c r="AE196" s="486"/>
      <c r="AG196" s="486"/>
      <c r="AH196" s="486"/>
      <c r="AI196" s="486"/>
      <c r="AK196" s="486"/>
      <c r="AL196" s="486"/>
      <c r="AM196" s="486"/>
      <c r="AN196" s="458">
        <f t="shared" si="10"/>
        <v>0</v>
      </c>
      <c r="AP196" s="486"/>
      <c r="AQ196" s="486"/>
      <c r="AR196" s="486"/>
    </row>
    <row r="197" spans="1:44" s="458" customFormat="1" x14ac:dyDescent="0.2">
      <c r="A197" s="458">
        <v>21</v>
      </c>
      <c r="B197" s="487">
        <f t="shared" si="8"/>
        <v>0</v>
      </c>
      <c r="C197" s="488">
        <f t="shared" si="9"/>
        <v>0</v>
      </c>
      <c r="D197" s="457">
        <v>2148</v>
      </c>
      <c r="E197" s="456" t="str">
        <f>RIGHT('1500'!$AT$2,2)</f>
        <v>19</v>
      </c>
      <c r="F197" s="458" t="str">
        <f>'2148'!V27</f>
        <v>QP</v>
      </c>
      <c r="G197" s="490" t="str">
        <f>IF( '2148'!X27 = 0, "", '2148'!X27)</f>
        <v/>
      </c>
      <c r="H197" s="486" t="s">
        <v>1886</v>
      </c>
      <c r="I197" s="486" t="s">
        <v>2235</v>
      </c>
      <c r="J197" s="486" t="s">
        <v>1886</v>
      </c>
      <c r="K197" s="486"/>
      <c r="L197" s="490" t="str">
        <f>IF( '2148'!AG27 = 0, "", '2148'!AG27)</f>
        <v/>
      </c>
      <c r="M197" s="486" t="s">
        <v>1912</v>
      </c>
      <c r="N197" s="486" t="s">
        <v>2235</v>
      </c>
      <c r="O197" s="486" t="s">
        <v>1912</v>
      </c>
      <c r="P197" s="490" t="str">
        <f>IF( '2148'!AP27 = 0, "", '2148'!AP27)</f>
        <v/>
      </c>
      <c r="Q197" s="486" t="s">
        <v>1938</v>
      </c>
      <c r="R197" s="486" t="s">
        <v>2235</v>
      </c>
      <c r="S197" s="486" t="s">
        <v>1938</v>
      </c>
      <c r="T197" s="490" t="str">
        <f>IF( '2148'!AY27 = 0, "", '2148'!AY27)</f>
        <v/>
      </c>
      <c r="U197" s="486" t="s">
        <v>1964</v>
      </c>
      <c r="V197" s="486" t="s">
        <v>2235</v>
      </c>
      <c r="W197" s="486" t="s">
        <v>1964</v>
      </c>
      <c r="Y197" s="486"/>
      <c r="Z197" s="486"/>
      <c r="AA197" s="486"/>
      <c r="AC197" s="486"/>
      <c r="AD197" s="486"/>
      <c r="AE197" s="486"/>
      <c r="AG197" s="486"/>
      <c r="AH197" s="486"/>
      <c r="AI197" s="486"/>
      <c r="AK197" s="486"/>
      <c r="AL197" s="486"/>
      <c r="AM197" s="486"/>
      <c r="AN197" s="458">
        <f t="shared" si="10"/>
        <v>0</v>
      </c>
      <c r="AP197" s="486"/>
      <c r="AQ197" s="486"/>
      <c r="AR197" s="486"/>
    </row>
    <row r="198" spans="1:44" s="458" customFormat="1" x14ac:dyDescent="0.2">
      <c r="A198" s="458">
        <v>21</v>
      </c>
      <c r="B198" s="487">
        <f t="shared" si="8"/>
        <v>0</v>
      </c>
      <c r="C198" s="488">
        <f t="shared" si="9"/>
        <v>0</v>
      </c>
      <c r="D198" s="457">
        <v>2148</v>
      </c>
      <c r="E198" s="456" t="str">
        <f>RIGHT('1500'!$AT$2,2)</f>
        <v>19</v>
      </c>
      <c r="F198" s="458" t="str">
        <f>'2148'!V28</f>
        <v>UA</v>
      </c>
      <c r="G198" s="490" t="str">
        <f>IF( '2148'!X28 = 0, "", '2148'!X28)</f>
        <v/>
      </c>
      <c r="H198" s="486" t="s">
        <v>1887</v>
      </c>
      <c r="I198" s="486" t="s">
        <v>2235</v>
      </c>
      <c r="J198" s="486" t="s">
        <v>1887</v>
      </c>
      <c r="K198" s="486"/>
      <c r="L198" s="490" t="str">
        <f>IF( '2148'!AG28 = 0, "", '2148'!AG28)</f>
        <v/>
      </c>
      <c r="M198" s="486" t="s">
        <v>1913</v>
      </c>
      <c r="N198" s="486" t="s">
        <v>2235</v>
      </c>
      <c r="O198" s="486" t="s">
        <v>1913</v>
      </c>
      <c r="P198" s="490" t="str">
        <f>IF( '2148'!AP28 = 0, "", '2148'!AP28)</f>
        <v/>
      </c>
      <c r="Q198" s="486" t="s">
        <v>1939</v>
      </c>
      <c r="R198" s="486" t="s">
        <v>2235</v>
      </c>
      <c r="S198" s="486" t="s">
        <v>1939</v>
      </c>
      <c r="T198" s="490" t="str">
        <f>IF( '2148'!AY28 = 0, "", '2148'!AY28)</f>
        <v/>
      </c>
      <c r="U198" s="486" t="s">
        <v>1965</v>
      </c>
      <c r="V198" s="486" t="s">
        <v>2235</v>
      </c>
      <c r="W198" s="486" t="s">
        <v>1965</v>
      </c>
      <c r="Y198" s="486"/>
      <c r="Z198" s="486"/>
      <c r="AA198" s="486"/>
      <c r="AC198" s="486"/>
      <c r="AD198" s="486"/>
      <c r="AE198" s="486"/>
      <c r="AG198" s="486"/>
      <c r="AH198" s="486"/>
      <c r="AI198" s="486"/>
      <c r="AK198" s="486"/>
      <c r="AL198" s="486"/>
      <c r="AM198" s="486"/>
      <c r="AN198" s="458">
        <f t="shared" si="10"/>
        <v>0</v>
      </c>
      <c r="AP198" s="486"/>
      <c r="AQ198" s="486"/>
      <c r="AR198" s="486"/>
    </row>
    <row r="199" spans="1:44" s="458" customFormat="1" x14ac:dyDescent="0.2">
      <c r="A199" s="458">
        <v>21</v>
      </c>
      <c r="B199" s="487">
        <f t="shared" si="8"/>
        <v>0</v>
      </c>
      <c r="C199" s="488">
        <f t="shared" si="9"/>
        <v>0</v>
      </c>
      <c r="D199" s="457">
        <v>2148</v>
      </c>
      <c r="E199" s="456" t="str">
        <f>RIGHT('1500'!$AT$2,2)</f>
        <v>19</v>
      </c>
      <c r="F199" s="458" t="str">
        <f>'2148'!M37</f>
        <v>CS</v>
      </c>
      <c r="G199" s="490" t="str">
        <f>IF( '2148'!O37 = 0, "", '2148'!O37)</f>
        <v/>
      </c>
      <c r="H199" s="486" t="s">
        <v>1888</v>
      </c>
      <c r="I199" s="486" t="s">
        <v>2235</v>
      </c>
      <c r="J199" s="486" t="s">
        <v>1888</v>
      </c>
      <c r="K199" s="486"/>
      <c r="L199" s="490" t="str">
        <f>IF( '2148'!U37 = 0, "", '2148'!U37)</f>
        <v/>
      </c>
      <c r="M199" s="486" t="s">
        <v>1914</v>
      </c>
      <c r="N199" s="486" t="s">
        <v>2235</v>
      </c>
      <c r="O199" s="486" t="s">
        <v>1914</v>
      </c>
      <c r="P199" s="490" t="str">
        <f>IF( '2148'!AA37 = 0, "", '2148'!AA37)</f>
        <v/>
      </c>
      <c r="Q199" s="486" t="s">
        <v>1940</v>
      </c>
      <c r="R199" s="486" t="s">
        <v>2235</v>
      </c>
      <c r="S199" s="486" t="s">
        <v>1940</v>
      </c>
      <c r="T199" s="490" t="str">
        <f>IF( '2148'!AG37 = 0, "", '2148'!AG37)</f>
        <v/>
      </c>
      <c r="U199" s="486" t="s">
        <v>1966</v>
      </c>
      <c r="V199" s="486" t="s">
        <v>2235</v>
      </c>
      <c r="W199" s="486" t="s">
        <v>1966</v>
      </c>
      <c r="X199" s="502" t="str">
        <f>IF( '2148'!AM37 = 0, "", '2148'!AM37)</f>
        <v/>
      </c>
      <c r="Y199" s="486" t="s">
        <v>1979</v>
      </c>
      <c r="Z199" s="486" t="s">
        <v>2235</v>
      </c>
      <c r="AA199" s="486" t="s">
        <v>1979</v>
      </c>
      <c r="AB199" s="502" t="str">
        <f>IF( '2148'!AS37 = 0, "", '2148'!AS37)</f>
        <v/>
      </c>
      <c r="AC199" s="486" t="s">
        <v>2212</v>
      </c>
      <c r="AD199" s="486" t="s">
        <v>2235</v>
      </c>
      <c r="AE199" s="486" t="s">
        <v>2212</v>
      </c>
      <c r="AF199" s="502" t="str">
        <f>IF( '2148'!AY37 = 0, "", '2148'!AY37)</f>
        <v/>
      </c>
      <c r="AG199" s="486" t="s">
        <v>2213</v>
      </c>
      <c r="AH199" s="486" t="s">
        <v>2235</v>
      </c>
      <c r="AI199" s="486" t="s">
        <v>2213</v>
      </c>
      <c r="AK199" s="486"/>
      <c r="AL199" s="486"/>
      <c r="AM199" s="486"/>
      <c r="AN199" s="458">
        <f t="shared" si="10"/>
        <v>0</v>
      </c>
      <c r="AP199" s="486"/>
      <c r="AQ199" s="486"/>
      <c r="AR199" s="486"/>
    </row>
    <row r="200" spans="1:44" s="458" customFormat="1" x14ac:dyDescent="0.2">
      <c r="A200" s="458">
        <v>21</v>
      </c>
      <c r="B200" s="487">
        <f t="shared" si="8"/>
        <v>0</v>
      </c>
      <c r="C200" s="488">
        <f t="shared" si="9"/>
        <v>0</v>
      </c>
      <c r="D200" s="457">
        <v>2148</v>
      </c>
      <c r="E200" s="456" t="str">
        <f>RIGHT('1500'!$AT$2,2)</f>
        <v>19</v>
      </c>
      <c r="F200" s="458" t="str">
        <f>'2148'!M38</f>
        <v>CZ</v>
      </c>
      <c r="G200" s="490" t="str">
        <f>IF( '2148'!O38 = 0, "", '2148'!O38)</f>
        <v/>
      </c>
      <c r="H200" s="486" t="s">
        <v>1889</v>
      </c>
      <c r="I200" s="486" t="s">
        <v>2235</v>
      </c>
      <c r="J200" s="486" t="s">
        <v>1889</v>
      </c>
      <c r="K200" s="486"/>
      <c r="L200" s="490" t="str">
        <f>IF( '2148'!U38 = 0, "", '2148'!U38)</f>
        <v/>
      </c>
      <c r="M200" s="486" t="s">
        <v>1915</v>
      </c>
      <c r="N200" s="486" t="s">
        <v>2235</v>
      </c>
      <c r="O200" s="486" t="s">
        <v>1915</v>
      </c>
      <c r="P200" s="490" t="str">
        <f>IF( '2148'!AA38 = 0, "", '2148'!AA38)</f>
        <v/>
      </c>
      <c r="Q200" s="486" t="s">
        <v>1941</v>
      </c>
      <c r="R200" s="486" t="s">
        <v>2235</v>
      </c>
      <c r="S200" s="486" t="s">
        <v>1941</v>
      </c>
      <c r="T200" s="490" t="str">
        <f>IF( '2148'!AG38 = 0, "", '2148'!AG38)</f>
        <v/>
      </c>
      <c r="U200" s="486" t="s">
        <v>1967</v>
      </c>
      <c r="V200" s="486" t="s">
        <v>2235</v>
      </c>
      <c r="W200" s="486" t="s">
        <v>1967</v>
      </c>
      <c r="X200" s="502" t="str">
        <f>IF( '2148'!AM38 = 0, "", '2148'!AM38)</f>
        <v/>
      </c>
      <c r="Y200" s="486" t="s">
        <v>1980</v>
      </c>
      <c r="Z200" s="486" t="s">
        <v>2235</v>
      </c>
      <c r="AA200" s="486" t="s">
        <v>1980</v>
      </c>
      <c r="AB200" s="502" t="str">
        <f>IF( '2148'!AS38 = 0, "", '2148'!AS38)</f>
        <v/>
      </c>
      <c r="AC200" s="486" t="s">
        <v>2214</v>
      </c>
      <c r="AD200" s="486" t="s">
        <v>2235</v>
      </c>
      <c r="AE200" s="486" t="s">
        <v>2214</v>
      </c>
      <c r="AF200" s="502" t="str">
        <f>IF( '2148'!AY38 = 0, "", '2148'!AY38)</f>
        <v/>
      </c>
      <c r="AG200" s="486" t="s">
        <v>2215</v>
      </c>
      <c r="AH200" s="486" t="s">
        <v>2235</v>
      </c>
      <c r="AI200" s="486" t="s">
        <v>2215</v>
      </c>
      <c r="AK200" s="486"/>
      <c r="AL200" s="486"/>
      <c r="AM200" s="486"/>
      <c r="AN200" s="458">
        <f t="shared" si="10"/>
        <v>0</v>
      </c>
      <c r="AP200" s="486"/>
      <c r="AQ200" s="486"/>
      <c r="AR200" s="486"/>
    </row>
    <row r="201" spans="1:44" s="458" customFormat="1" x14ac:dyDescent="0.2">
      <c r="A201" s="458">
        <v>21</v>
      </c>
      <c r="B201" s="487">
        <f t="shared" si="8"/>
        <v>0</v>
      </c>
      <c r="C201" s="488">
        <f t="shared" si="9"/>
        <v>0</v>
      </c>
      <c r="D201" s="457">
        <v>2148</v>
      </c>
      <c r="E201" s="456" t="str">
        <f>RIGHT('1500'!$AT$2,2)</f>
        <v>19</v>
      </c>
      <c r="F201" s="458" t="str">
        <f>'2148'!M39</f>
        <v>C7</v>
      </c>
      <c r="G201" s="490" t="str">
        <f>IF( '2148'!O39 = 0, "", '2148'!O39)</f>
        <v/>
      </c>
      <c r="H201" s="486" t="s">
        <v>1890</v>
      </c>
      <c r="I201" s="486" t="s">
        <v>2235</v>
      </c>
      <c r="J201" s="486" t="s">
        <v>1890</v>
      </c>
      <c r="K201" s="486"/>
      <c r="L201" s="490" t="str">
        <f>IF( '2148'!U39 = 0, "", '2148'!U39)</f>
        <v/>
      </c>
      <c r="M201" s="486" t="s">
        <v>1916</v>
      </c>
      <c r="N201" s="486" t="s">
        <v>2235</v>
      </c>
      <c r="O201" s="486" t="s">
        <v>1916</v>
      </c>
      <c r="P201" s="490" t="str">
        <f>IF( '2148'!AA39 = 0, "", '2148'!AA39)</f>
        <v/>
      </c>
      <c r="Q201" s="486" t="s">
        <v>1942</v>
      </c>
      <c r="R201" s="486" t="s">
        <v>2235</v>
      </c>
      <c r="S201" s="486" t="s">
        <v>1942</v>
      </c>
      <c r="T201" s="490" t="str">
        <f>IF( '2148'!AG39 = 0, "", '2148'!AG39)</f>
        <v/>
      </c>
      <c r="U201" s="486" t="s">
        <v>1968</v>
      </c>
      <c r="V201" s="486" t="s">
        <v>2235</v>
      </c>
      <c r="W201" s="486" t="s">
        <v>1968</v>
      </c>
      <c r="X201" s="502" t="str">
        <f>IF( '2148'!AM39 = 0, "", '2148'!AM39)</f>
        <v/>
      </c>
      <c r="Y201" s="486" t="s">
        <v>1981</v>
      </c>
      <c r="Z201" s="486" t="s">
        <v>2235</v>
      </c>
      <c r="AA201" s="486" t="s">
        <v>1981</v>
      </c>
      <c r="AB201" s="502" t="str">
        <f>IF( '2148'!AS39 = 0, "", '2148'!AS39)</f>
        <v/>
      </c>
      <c r="AC201" s="486" t="s">
        <v>2216</v>
      </c>
      <c r="AD201" s="486" t="s">
        <v>2235</v>
      </c>
      <c r="AE201" s="486" t="s">
        <v>2216</v>
      </c>
      <c r="AF201" s="502" t="str">
        <f>IF( '2148'!AY39 = 0, "", '2148'!AY39)</f>
        <v/>
      </c>
      <c r="AG201" s="486" t="s">
        <v>2217</v>
      </c>
      <c r="AH201" s="486" t="s">
        <v>2235</v>
      </c>
      <c r="AI201" s="486" t="s">
        <v>2217</v>
      </c>
      <c r="AK201" s="486"/>
      <c r="AL201" s="486"/>
      <c r="AM201" s="486"/>
      <c r="AN201" s="458">
        <f t="shared" si="10"/>
        <v>0</v>
      </c>
      <c r="AP201" s="486"/>
      <c r="AQ201" s="486"/>
      <c r="AR201" s="486"/>
    </row>
    <row r="202" spans="1:44" s="458" customFormat="1" x14ac:dyDescent="0.2">
      <c r="A202" s="458">
        <v>21</v>
      </c>
      <c r="B202" s="487">
        <f t="shared" si="8"/>
        <v>0</v>
      </c>
      <c r="C202" s="488">
        <f t="shared" si="9"/>
        <v>0</v>
      </c>
      <c r="D202" s="457">
        <v>2148</v>
      </c>
      <c r="E202" s="456" t="str">
        <f>RIGHT('1500'!$AT$2,2)</f>
        <v>19</v>
      </c>
      <c r="F202" s="458" t="str">
        <f>'2148'!M40</f>
        <v>D5</v>
      </c>
      <c r="G202" s="490" t="str">
        <f>IF( '2148'!O40 = 0, "", '2148'!O40)</f>
        <v/>
      </c>
      <c r="H202" s="486" t="s">
        <v>1891</v>
      </c>
      <c r="I202" s="486" t="s">
        <v>2235</v>
      </c>
      <c r="J202" s="486" t="s">
        <v>1891</v>
      </c>
      <c r="K202" s="486"/>
      <c r="L202" s="490" t="str">
        <f>IF( '2148'!U40 = 0, "", '2148'!U40)</f>
        <v/>
      </c>
      <c r="M202" s="486" t="s">
        <v>1917</v>
      </c>
      <c r="N202" s="486" t="s">
        <v>2235</v>
      </c>
      <c r="O202" s="486" t="s">
        <v>1917</v>
      </c>
      <c r="P202" s="490" t="str">
        <f>IF( '2148'!AA40 = 0, "", '2148'!AA40)</f>
        <v/>
      </c>
      <c r="Q202" s="486" t="s">
        <v>1943</v>
      </c>
      <c r="R202" s="486" t="s">
        <v>2235</v>
      </c>
      <c r="S202" s="486" t="s">
        <v>1943</v>
      </c>
      <c r="T202" s="490" t="str">
        <f>IF( '2148'!AG40 = 0, "", '2148'!AG40)</f>
        <v/>
      </c>
      <c r="U202" s="486" t="s">
        <v>1969</v>
      </c>
      <c r="V202" s="486" t="s">
        <v>2235</v>
      </c>
      <c r="W202" s="486" t="s">
        <v>1969</v>
      </c>
      <c r="X202" s="502" t="str">
        <f>IF( '2148'!AM40 = 0, "", '2148'!AM40)</f>
        <v/>
      </c>
      <c r="Y202" s="486" t="s">
        <v>1982</v>
      </c>
      <c r="Z202" s="486" t="s">
        <v>2235</v>
      </c>
      <c r="AA202" s="486" t="s">
        <v>1982</v>
      </c>
      <c r="AB202" s="502" t="str">
        <f>IF( '2148'!AS40 = 0, "", '2148'!AS40)</f>
        <v/>
      </c>
      <c r="AC202" s="486" t="s">
        <v>2218</v>
      </c>
      <c r="AD202" s="486" t="s">
        <v>2235</v>
      </c>
      <c r="AE202" s="486" t="s">
        <v>2218</v>
      </c>
      <c r="AF202" s="502" t="str">
        <f>IF( '2148'!AY40 = 0, "", '2148'!AY40)</f>
        <v/>
      </c>
      <c r="AG202" s="486" t="s">
        <v>2219</v>
      </c>
      <c r="AH202" s="486" t="s">
        <v>2235</v>
      </c>
      <c r="AI202" s="486" t="s">
        <v>2219</v>
      </c>
      <c r="AK202" s="486"/>
      <c r="AL202" s="486"/>
      <c r="AM202" s="486"/>
      <c r="AN202" s="458">
        <f t="shared" si="10"/>
        <v>0</v>
      </c>
      <c r="AP202" s="486"/>
      <c r="AQ202" s="486"/>
      <c r="AR202" s="486"/>
    </row>
    <row r="203" spans="1:44" s="458" customFormat="1" x14ac:dyDescent="0.2">
      <c r="A203" s="458">
        <v>21</v>
      </c>
      <c r="B203" s="487">
        <f t="shared" ref="B203:B337" si="11">$B$2</f>
        <v>0</v>
      </c>
      <c r="C203" s="488">
        <f t="shared" ref="C203:C336" si="12">$C$2</f>
        <v>0</v>
      </c>
      <c r="D203" s="457">
        <v>2148</v>
      </c>
      <c r="E203" s="456" t="str">
        <f>RIGHT('1500'!$AT$2,2)</f>
        <v>19</v>
      </c>
      <c r="F203" s="458" t="str">
        <f>'2148'!M41</f>
        <v>EH</v>
      </c>
      <c r="G203" s="490" t="str">
        <f>IF( '2148'!O41 = 0, "", '2148'!O41)</f>
        <v/>
      </c>
      <c r="H203" s="486" t="s">
        <v>1892</v>
      </c>
      <c r="I203" s="486" t="s">
        <v>2235</v>
      </c>
      <c r="J203" s="486" t="s">
        <v>1892</v>
      </c>
      <c r="K203" s="486"/>
      <c r="L203" s="490" t="str">
        <f>IF( '2148'!U41 = 0, "", '2148'!U41)</f>
        <v/>
      </c>
      <c r="M203" s="486" t="s">
        <v>1918</v>
      </c>
      <c r="N203" s="486" t="s">
        <v>2235</v>
      </c>
      <c r="O203" s="486" t="s">
        <v>1918</v>
      </c>
      <c r="P203" s="490" t="str">
        <f>IF( '2148'!AA41 = 0, "", '2148'!AA41)</f>
        <v/>
      </c>
      <c r="Q203" s="486" t="s">
        <v>1944</v>
      </c>
      <c r="R203" s="486" t="s">
        <v>2235</v>
      </c>
      <c r="S203" s="486" t="s">
        <v>1944</v>
      </c>
      <c r="T203" s="490" t="str">
        <f>IF( '2148'!AG41 = 0, "", '2148'!AG41)</f>
        <v/>
      </c>
      <c r="U203" s="486" t="s">
        <v>1970</v>
      </c>
      <c r="V203" s="486" t="s">
        <v>2235</v>
      </c>
      <c r="W203" s="486" t="s">
        <v>1970</v>
      </c>
      <c r="X203" s="502" t="str">
        <f>IF( '2148'!AM41 = 0, "", '2148'!AM41)</f>
        <v/>
      </c>
      <c r="Y203" s="486" t="s">
        <v>1983</v>
      </c>
      <c r="Z203" s="486" t="s">
        <v>2235</v>
      </c>
      <c r="AA203" s="486" t="s">
        <v>1983</v>
      </c>
      <c r="AB203" s="502" t="str">
        <f>IF( '2148'!AS41 = 0, "", '2148'!AS41)</f>
        <v/>
      </c>
      <c r="AC203" s="486" t="s">
        <v>2220</v>
      </c>
      <c r="AD203" s="486" t="s">
        <v>2235</v>
      </c>
      <c r="AE203" s="486" t="s">
        <v>2220</v>
      </c>
      <c r="AF203" s="502" t="str">
        <f>IF( '2148'!AY41 = 0, "", '2148'!AY41)</f>
        <v/>
      </c>
      <c r="AG203" s="486" t="s">
        <v>2221</v>
      </c>
      <c r="AH203" s="486" t="s">
        <v>2235</v>
      </c>
      <c r="AI203" s="486" t="s">
        <v>2221</v>
      </c>
      <c r="AK203" s="486"/>
      <c r="AL203" s="486"/>
      <c r="AM203" s="486"/>
      <c r="AN203" s="458">
        <f t="shared" si="10"/>
        <v>0</v>
      </c>
      <c r="AP203" s="486"/>
      <c r="AQ203" s="486"/>
      <c r="AR203" s="486"/>
    </row>
    <row r="204" spans="1:44" s="458" customFormat="1" x14ac:dyDescent="0.2">
      <c r="A204" s="458">
        <v>21</v>
      </c>
      <c r="B204" s="487">
        <f t="shared" si="11"/>
        <v>0</v>
      </c>
      <c r="C204" s="488">
        <f t="shared" si="12"/>
        <v>0</v>
      </c>
      <c r="D204" s="457">
        <v>2148</v>
      </c>
      <c r="E204" s="456" t="str">
        <f>RIGHT('1500'!$AT$2,2)</f>
        <v>19</v>
      </c>
      <c r="F204" s="458" t="str">
        <f>'2148'!M42</f>
        <v>EO</v>
      </c>
      <c r="G204" s="490" t="str">
        <f>IF( '2148'!O42 = 0, "", '2148'!O42)</f>
        <v/>
      </c>
      <c r="H204" s="486" t="s">
        <v>1893</v>
      </c>
      <c r="I204" s="486" t="s">
        <v>2235</v>
      </c>
      <c r="J204" s="486" t="s">
        <v>1893</v>
      </c>
      <c r="K204" s="486"/>
      <c r="L204" s="490" t="str">
        <f>IF( '2148'!U42 = 0, "", '2148'!U42)</f>
        <v/>
      </c>
      <c r="M204" s="486" t="s">
        <v>1919</v>
      </c>
      <c r="N204" s="486" t="s">
        <v>2235</v>
      </c>
      <c r="O204" s="486" t="s">
        <v>1919</v>
      </c>
      <c r="P204" s="490" t="str">
        <f>IF( '2148'!AA42 = 0, "", '2148'!AA42)</f>
        <v/>
      </c>
      <c r="Q204" s="486" t="s">
        <v>1945</v>
      </c>
      <c r="R204" s="486" t="s">
        <v>2235</v>
      </c>
      <c r="S204" s="486" t="s">
        <v>1945</v>
      </c>
      <c r="T204" s="490" t="str">
        <f>IF( '2148'!AG42 = 0, "", '2148'!AG42)</f>
        <v/>
      </c>
      <c r="U204" s="486" t="s">
        <v>1971</v>
      </c>
      <c r="V204" s="486" t="s">
        <v>2235</v>
      </c>
      <c r="W204" s="486" t="s">
        <v>1971</v>
      </c>
      <c r="X204" s="502" t="str">
        <f>IF( '2148'!AM42 = 0, "", '2148'!AM42)</f>
        <v/>
      </c>
      <c r="Y204" s="486" t="s">
        <v>1984</v>
      </c>
      <c r="Z204" s="486" t="s">
        <v>2235</v>
      </c>
      <c r="AA204" s="486" t="s">
        <v>1984</v>
      </c>
      <c r="AB204" s="502" t="str">
        <f>IF( '2148'!AS42 = 0, "", '2148'!AS42)</f>
        <v/>
      </c>
      <c r="AC204" s="486" t="s">
        <v>2222</v>
      </c>
      <c r="AD204" s="486" t="s">
        <v>2235</v>
      </c>
      <c r="AE204" s="486" t="s">
        <v>2222</v>
      </c>
      <c r="AF204" s="502" t="str">
        <f>IF( '2148'!AY42 = 0, "", '2148'!AY42)</f>
        <v/>
      </c>
      <c r="AG204" s="486" t="s">
        <v>2223</v>
      </c>
      <c r="AH204" s="486" t="s">
        <v>2235</v>
      </c>
      <c r="AI204" s="486" t="s">
        <v>2223</v>
      </c>
      <c r="AK204" s="486"/>
      <c r="AL204" s="486"/>
      <c r="AM204" s="486"/>
      <c r="AN204" s="458">
        <f t="shared" si="10"/>
        <v>0</v>
      </c>
      <c r="AP204" s="486"/>
      <c r="AQ204" s="486"/>
      <c r="AR204" s="486"/>
    </row>
    <row r="205" spans="1:44" s="458" customFormat="1" x14ac:dyDescent="0.2">
      <c r="A205" s="458">
        <v>21</v>
      </c>
      <c r="B205" s="487">
        <f t="shared" si="11"/>
        <v>0</v>
      </c>
      <c r="C205" s="488">
        <f t="shared" si="12"/>
        <v>0</v>
      </c>
      <c r="D205" s="457">
        <v>2148</v>
      </c>
      <c r="E205" s="456" t="str">
        <f>RIGHT('1500'!$AT$2,2)</f>
        <v>19</v>
      </c>
      <c r="F205" s="458" t="str">
        <f>'2148'!M43</f>
        <v>EV</v>
      </c>
      <c r="G205" s="490" t="str">
        <f>IF( '2148'!O43 = 0, "", '2148'!O43)</f>
        <v/>
      </c>
      <c r="H205" s="486" t="s">
        <v>1894</v>
      </c>
      <c r="I205" s="486" t="s">
        <v>2235</v>
      </c>
      <c r="J205" s="486" t="s">
        <v>1894</v>
      </c>
      <c r="K205" s="486"/>
      <c r="L205" s="490" t="str">
        <f>IF( '2148'!U43 = 0, "", '2148'!U43)</f>
        <v/>
      </c>
      <c r="M205" s="486" t="s">
        <v>1920</v>
      </c>
      <c r="N205" s="486" t="s">
        <v>2235</v>
      </c>
      <c r="O205" s="486" t="s">
        <v>1920</v>
      </c>
      <c r="P205" s="490" t="str">
        <f>IF( '2148'!AA43 = 0, "", '2148'!AA43)</f>
        <v/>
      </c>
      <c r="Q205" s="486" t="s">
        <v>1946</v>
      </c>
      <c r="R205" s="486" t="s">
        <v>2235</v>
      </c>
      <c r="S205" s="486" t="s">
        <v>1946</v>
      </c>
      <c r="T205" s="490" t="str">
        <f>IF( '2148'!AG43 = 0, "", '2148'!AG43)</f>
        <v/>
      </c>
      <c r="U205" s="486" t="s">
        <v>1972</v>
      </c>
      <c r="V205" s="486" t="s">
        <v>2235</v>
      </c>
      <c r="W205" s="486" t="s">
        <v>1972</v>
      </c>
      <c r="X205" s="502" t="str">
        <f>IF( '2148'!AM43 = 0, "", '2148'!AM43)</f>
        <v/>
      </c>
      <c r="Y205" s="486" t="s">
        <v>1985</v>
      </c>
      <c r="Z205" s="486" t="s">
        <v>2235</v>
      </c>
      <c r="AA205" s="486" t="s">
        <v>1985</v>
      </c>
      <c r="AB205" s="502" t="str">
        <f>IF( '2148'!AS43 = 0, "", '2148'!AS43)</f>
        <v/>
      </c>
      <c r="AC205" s="486" t="s">
        <v>2224</v>
      </c>
      <c r="AD205" s="486" t="s">
        <v>2235</v>
      </c>
      <c r="AE205" s="486" t="s">
        <v>2224</v>
      </c>
      <c r="AF205" s="502" t="str">
        <f>IF( '2148'!AY43 = 0, "", '2148'!AY43)</f>
        <v/>
      </c>
      <c r="AG205" s="486" t="s">
        <v>2225</v>
      </c>
      <c r="AH205" s="486" t="s">
        <v>2235</v>
      </c>
      <c r="AI205" s="486" t="s">
        <v>2225</v>
      </c>
      <c r="AK205" s="486"/>
      <c r="AL205" s="486"/>
      <c r="AM205" s="486"/>
      <c r="AN205" s="458">
        <f t="shared" si="10"/>
        <v>0</v>
      </c>
      <c r="AP205" s="486"/>
      <c r="AQ205" s="486"/>
      <c r="AR205" s="486"/>
    </row>
    <row r="206" spans="1:44" s="458" customFormat="1" x14ac:dyDescent="0.2">
      <c r="A206" s="458">
        <v>21</v>
      </c>
      <c r="B206" s="487">
        <f t="shared" si="11"/>
        <v>0</v>
      </c>
      <c r="C206" s="488">
        <f t="shared" si="12"/>
        <v>0</v>
      </c>
      <c r="D206" s="457">
        <v>2148</v>
      </c>
      <c r="E206" s="456" t="str">
        <f>RIGHT('1500'!$AT$2,2)</f>
        <v>19</v>
      </c>
      <c r="F206" s="458" t="str">
        <f>'2148'!M44</f>
        <v>E3</v>
      </c>
      <c r="G206" s="490" t="str">
        <f>IF( '2148'!O44 = 0, "", '2148'!O44)</f>
        <v/>
      </c>
      <c r="H206" s="486" t="s">
        <v>1895</v>
      </c>
      <c r="I206" s="486" t="s">
        <v>2235</v>
      </c>
      <c r="J206" s="486" t="s">
        <v>1895</v>
      </c>
      <c r="K206" s="486"/>
      <c r="L206" s="490" t="str">
        <f>IF( '2148'!U44 = 0, "", '2148'!U44)</f>
        <v/>
      </c>
      <c r="M206" s="486" t="s">
        <v>1921</v>
      </c>
      <c r="N206" s="486" t="s">
        <v>2235</v>
      </c>
      <c r="O206" s="486" t="s">
        <v>1921</v>
      </c>
      <c r="P206" s="490" t="str">
        <f>IF( '2148'!AA44 = 0, "", '2148'!AA44)</f>
        <v/>
      </c>
      <c r="Q206" s="486" t="s">
        <v>1947</v>
      </c>
      <c r="R206" s="486" t="s">
        <v>2235</v>
      </c>
      <c r="S206" s="486" t="s">
        <v>1947</v>
      </c>
      <c r="T206" s="490" t="str">
        <f>IF( '2148'!AG44 = 0, "", '2148'!AG44)</f>
        <v/>
      </c>
      <c r="U206" s="486" t="s">
        <v>1973</v>
      </c>
      <c r="V206" s="486" t="s">
        <v>2235</v>
      </c>
      <c r="W206" s="486" t="s">
        <v>1973</v>
      </c>
      <c r="X206" s="502" t="str">
        <f>IF( '2148'!AM44 = 0, "", '2148'!AM44)</f>
        <v/>
      </c>
      <c r="Y206" s="486" t="s">
        <v>1986</v>
      </c>
      <c r="Z206" s="486" t="s">
        <v>2235</v>
      </c>
      <c r="AA206" s="486" t="s">
        <v>1986</v>
      </c>
      <c r="AB206" s="502" t="str">
        <f>IF( '2148'!AS44 = 0, "", '2148'!AS44)</f>
        <v/>
      </c>
      <c r="AC206" s="486" t="s">
        <v>2226</v>
      </c>
      <c r="AD206" s="486" t="s">
        <v>2235</v>
      </c>
      <c r="AE206" s="486" t="s">
        <v>2226</v>
      </c>
      <c r="AF206" s="502" t="str">
        <f>IF( '2148'!AY44 = 0, "", '2148'!AY44)</f>
        <v/>
      </c>
      <c r="AG206" s="486" t="s">
        <v>2227</v>
      </c>
      <c r="AH206" s="486" t="s">
        <v>2235</v>
      </c>
      <c r="AI206" s="486" t="s">
        <v>2227</v>
      </c>
      <c r="AK206" s="486"/>
      <c r="AL206" s="486"/>
      <c r="AM206" s="486"/>
      <c r="AN206" s="458">
        <f t="shared" si="10"/>
        <v>0</v>
      </c>
      <c r="AP206" s="486"/>
      <c r="AQ206" s="486"/>
      <c r="AR206" s="486"/>
    </row>
    <row r="207" spans="1:44" s="458" customFormat="1" x14ac:dyDescent="0.2">
      <c r="A207" s="458">
        <v>21</v>
      </c>
      <c r="B207" s="487">
        <f t="shared" si="11"/>
        <v>0</v>
      </c>
      <c r="C207" s="488">
        <f t="shared" si="12"/>
        <v>0</v>
      </c>
      <c r="D207" s="457">
        <v>2148</v>
      </c>
      <c r="E207" s="456" t="str">
        <f>RIGHT('1500'!$AT$2,2)</f>
        <v>19</v>
      </c>
      <c r="F207" s="458" t="str">
        <f>'2148'!M45</f>
        <v>F1</v>
      </c>
      <c r="G207" s="490" t="str">
        <f>IF( '2148'!O45 = 0, "", '2148'!O45)</f>
        <v/>
      </c>
      <c r="H207" s="486" t="s">
        <v>1896</v>
      </c>
      <c r="I207" s="486" t="s">
        <v>2235</v>
      </c>
      <c r="J207" s="486" t="s">
        <v>1896</v>
      </c>
      <c r="K207" s="486"/>
      <c r="L207" s="490" t="str">
        <f>IF( '2148'!U45 = 0, "", '2148'!U45)</f>
        <v/>
      </c>
      <c r="M207" s="486" t="s">
        <v>1922</v>
      </c>
      <c r="N207" s="486" t="s">
        <v>2235</v>
      </c>
      <c r="O207" s="486" t="s">
        <v>1922</v>
      </c>
      <c r="P207" s="490" t="str">
        <f>IF( '2148'!AA45 = 0, "", '2148'!AA45)</f>
        <v/>
      </c>
      <c r="Q207" s="486" t="s">
        <v>1948</v>
      </c>
      <c r="R207" s="486" t="s">
        <v>2235</v>
      </c>
      <c r="S207" s="486" t="s">
        <v>1948</v>
      </c>
      <c r="T207" s="490" t="str">
        <f>IF( '2148'!AG45 = 0, "", '2148'!AG45)</f>
        <v/>
      </c>
      <c r="U207" s="486" t="s">
        <v>1974</v>
      </c>
      <c r="V207" s="486" t="s">
        <v>2235</v>
      </c>
      <c r="W207" s="486" t="s">
        <v>1974</v>
      </c>
      <c r="X207" s="502" t="str">
        <f>IF( '2148'!AM45 = 0, "", '2148'!AM45)</f>
        <v/>
      </c>
      <c r="Y207" s="486" t="s">
        <v>1987</v>
      </c>
      <c r="Z207" s="486" t="s">
        <v>2235</v>
      </c>
      <c r="AA207" s="486" t="s">
        <v>1987</v>
      </c>
      <c r="AB207" s="502" t="str">
        <f>IF( '2148'!AS45 = 0, "", '2148'!AS45)</f>
        <v/>
      </c>
      <c r="AC207" s="486" t="s">
        <v>2228</v>
      </c>
      <c r="AD207" s="486" t="s">
        <v>2235</v>
      </c>
      <c r="AE207" s="486" t="s">
        <v>2228</v>
      </c>
      <c r="AF207" s="502" t="str">
        <f>IF( '2148'!AY45 = 0, "", '2148'!AY45)</f>
        <v/>
      </c>
      <c r="AG207" s="486" t="s">
        <v>2229</v>
      </c>
      <c r="AH207" s="486" t="s">
        <v>2235</v>
      </c>
      <c r="AI207" s="486" t="s">
        <v>2229</v>
      </c>
      <c r="AK207" s="486"/>
      <c r="AL207" s="486"/>
      <c r="AM207" s="486"/>
      <c r="AN207" s="458">
        <f t="shared" si="10"/>
        <v>0</v>
      </c>
      <c r="AP207" s="486"/>
      <c r="AQ207" s="486"/>
      <c r="AR207" s="486"/>
    </row>
    <row r="208" spans="1:44" s="458" customFormat="1" x14ac:dyDescent="0.2">
      <c r="A208" s="458">
        <v>21</v>
      </c>
      <c r="B208" s="487">
        <f t="shared" si="11"/>
        <v>0</v>
      </c>
      <c r="C208" s="488">
        <f t="shared" si="12"/>
        <v>0</v>
      </c>
      <c r="D208" s="457">
        <v>2148</v>
      </c>
      <c r="E208" s="456" t="str">
        <f>RIGHT('1500'!$AT$2,2)</f>
        <v>19</v>
      </c>
      <c r="F208" s="458" t="str">
        <f>'2148'!M46</f>
        <v>F8</v>
      </c>
      <c r="G208" s="490" t="str">
        <f>IF( '2148'!O46 = 0, "", '2148'!O46)</f>
        <v/>
      </c>
      <c r="H208" s="486" t="s">
        <v>1897</v>
      </c>
      <c r="I208" s="486" t="s">
        <v>2235</v>
      </c>
      <c r="J208" s="486" t="s">
        <v>1897</v>
      </c>
      <c r="K208" s="486"/>
      <c r="L208" s="490" t="str">
        <f>IF( '2148'!U46 = 0, "", '2148'!U46)</f>
        <v/>
      </c>
      <c r="M208" s="486" t="s">
        <v>1923</v>
      </c>
      <c r="N208" s="486" t="s">
        <v>2235</v>
      </c>
      <c r="O208" s="486" t="s">
        <v>1923</v>
      </c>
      <c r="P208" s="490" t="str">
        <f>IF( '2148'!AA46 = 0, "", '2148'!AA46)</f>
        <v/>
      </c>
      <c r="Q208" s="486" t="s">
        <v>1949</v>
      </c>
      <c r="R208" s="486" t="s">
        <v>2235</v>
      </c>
      <c r="S208" s="486" t="s">
        <v>1949</v>
      </c>
      <c r="T208" s="490" t="str">
        <f>IF( '2148'!AG46 = 0, "", '2148'!AG46)</f>
        <v/>
      </c>
      <c r="U208" s="486" t="s">
        <v>1975</v>
      </c>
      <c r="V208" s="486" t="s">
        <v>2235</v>
      </c>
      <c r="W208" s="486" t="s">
        <v>1975</v>
      </c>
      <c r="X208" s="502" t="str">
        <f>IF( '2148'!AM46 = 0, "", '2148'!AM46)</f>
        <v/>
      </c>
      <c r="Y208" s="486" t="s">
        <v>1988</v>
      </c>
      <c r="Z208" s="486" t="s">
        <v>2235</v>
      </c>
      <c r="AA208" s="486" t="s">
        <v>1988</v>
      </c>
      <c r="AB208" s="502" t="str">
        <f>IF( '2148'!AS46 = 0, "", '2148'!AS46)</f>
        <v/>
      </c>
      <c r="AC208" s="486" t="s">
        <v>2230</v>
      </c>
      <c r="AD208" s="486" t="s">
        <v>2235</v>
      </c>
      <c r="AE208" s="486" t="s">
        <v>2230</v>
      </c>
      <c r="AF208" s="502" t="str">
        <f>IF( '2148'!AY46 = 0, "", '2148'!AY46)</f>
        <v/>
      </c>
      <c r="AG208" s="486" t="s">
        <v>2231</v>
      </c>
      <c r="AH208" s="486" t="s">
        <v>2235</v>
      </c>
      <c r="AI208" s="486" t="s">
        <v>2231</v>
      </c>
      <c r="AK208" s="486"/>
      <c r="AL208" s="486"/>
      <c r="AM208" s="486"/>
      <c r="AN208" s="458">
        <f t="shared" si="10"/>
        <v>0</v>
      </c>
      <c r="AP208" s="486"/>
      <c r="AQ208" s="486"/>
      <c r="AR208" s="486"/>
    </row>
    <row r="209" spans="1:44" s="458" customFormat="1" x14ac:dyDescent="0.2">
      <c r="A209" s="458">
        <v>21</v>
      </c>
      <c r="B209" s="487">
        <f t="shared" si="11"/>
        <v>0</v>
      </c>
      <c r="C209" s="488">
        <f t="shared" si="12"/>
        <v>0</v>
      </c>
      <c r="D209" s="457">
        <v>2148</v>
      </c>
      <c r="E209" s="456" t="str">
        <f>RIGHT('1500'!$AT$2,2)</f>
        <v>19</v>
      </c>
      <c r="F209" s="458" t="str">
        <f>'2148'!M47</f>
        <v>G6</v>
      </c>
      <c r="G209" s="490" t="str">
        <f>IF( '2148'!O47 = 0, "", '2148'!O47)</f>
        <v/>
      </c>
      <c r="H209" s="486" t="s">
        <v>1898</v>
      </c>
      <c r="I209" s="486" t="s">
        <v>2235</v>
      </c>
      <c r="J209" s="486" t="s">
        <v>1898</v>
      </c>
      <c r="K209" s="486"/>
      <c r="L209" s="490" t="str">
        <f>IF( '2148'!U47 = 0, "", '2148'!U47)</f>
        <v/>
      </c>
      <c r="M209" s="486" t="s">
        <v>1924</v>
      </c>
      <c r="N209" s="486" t="s">
        <v>2235</v>
      </c>
      <c r="O209" s="486" t="s">
        <v>1924</v>
      </c>
      <c r="P209" s="490" t="str">
        <f>IF( '2148'!AA47 = 0, "", '2148'!AA47)</f>
        <v/>
      </c>
      <c r="Q209" s="486" t="s">
        <v>1950</v>
      </c>
      <c r="R209" s="486" t="s">
        <v>2235</v>
      </c>
      <c r="S209" s="486" t="s">
        <v>1950</v>
      </c>
      <c r="T209" s="490" t="str">
        <f>IF( '2148'!AG47 = 0, "", '2148'!AG47)</f>
        <v/>
      </c>
      <c r="U209" s="486" t="s">
        <v>1976</v>
      </c>
      <c r="V209" s="486" t="s">
        <v>2235</v>
      </c>
      <c r="W209" s="486" t="s">
        <v>1976</v>
      </c>
      <c r="X209" s="502" t="str">
        <f>IF( '2148'!AM47 = 0, "", '2148'!AM47)</f>
        <v/>
      </c>
      <c r="Y209" s="486" t="s">
        <v>1989</v>
      </c>
      <c r="Z209" s="486" t="s">
        <v>2235</v>
      </c>
      <c r="AA209" s="486" t="s">
        <v>1989</v>
      </c>
      <c r="AB209" s="502" t="str">
        <f>IF( '2148'!AS47 = 0, "", '2148'!AS47)</f>
        <v/>
      </c>
      <c r="AC209" s="486" t="s">
        <v>2232</v>
      </c>
      <c r="AD209" s="486" t="s">
        <v>2235</v>
      </c>
      <c r="AE209" s="486" t="s">
        <v>2232</v>
      </c>
      <c r="AF209" s="502" t="str">
        <f>IF( '2148'!AY47 = 0, "", '2148'!AY47)</f>
        <v/>
      </c>
      <c r="AG209" s="486" t="s">
        <v>2233</v>
      </c>
      <c r="AH209" s="486" t="s">
        <v>2235</v>
      </c>
      <c r="AI209" s="486" t="s">
        <v>2233</v>
      </c>
      <c r="AK209" s="486"/>
      <c r="AL209" s="486"/>
      <c r="AM209" s="486"/>
      <c r="AN209" s="458">
        <f t="shared" si="10"/>
        <v>0</v>
      </c>
      <c r="AP209" s="486"/>
      <c r="AQ209" s="486"/>
      <c r="AR209" s="486"/>
    </row>
    <row r="210" spans="1:44" s="504" customFormat="1" x14ac:dyDescent="0.2">
      <c r="A210" s="492">
        <v>21</v>
      </c>
      <c r="B210" s="493">
        <f t="shared" si="11"/>
        <v>0</v>
      </c>
      <c r="C210" s="494">
        <f t="shared" si="12"/>
        <v>0</v>
      </c>
      <c r="D210" s="494">
        <v>2148</v>
      </c>
      <c r="E210" s="495" t="str">
        <f>RIGHT('1500'!$AT$2,2)</f>
        <v>19</v>
      </c>
      <c r="F210" s="496" t="str">
        <f>'2148'!M48</f>
        <v>JA</v>
      </c>
      <c r="G210" s="490" t="str">
        <f>IF( '2148'!O48 = 0, "", '2148'!O48)</f>
        <v/>
      </c>
      <c r="H210" s="496" t="s">
        <v>2123</v>
      </c>
      <c r="I210" s="496" t="s">
        <v>2235</v>
      </c>
      <c r="J210" s="496" t="s">
        <v>2123</v>
      </c>
      <c r="K210" s="496"/>
      <c r="L210" s="490"/>
      <c r="M210" s="496"/>
      <c r="N210" s="496" t="s">
        <v>2235</v>
      </c>
      <c r="O210" s="496"/>
      <c r="P210" s="490"/>
      <c r="Q210" s="496"/>
      <c r="R210" s="496"/>
      <c r="S210" s="496"/>
      <c r="T210" s="490" t="str">
        <f>IF( '2148'!AG48 = 0, "", '2148'!AG48)</f>
        <v/>
      </c>
      <c r="U210" s="496" t="s">
        <v>2124</v>
      </c>
      <c r="V210" s="496" t="s">
        <v>2235</v>
      </c>
      <c r="W210" s="496" t="s">
        <v>2124</v>
      </c>
      <c r="X210" s="502" t="str">
        <f>IF( '2148'!AM48 = 0, "", '2148'!AM48)</f>
        <v/>
      </c>
      <c r="Y210" s="496"/>
      <c r="Z210" s="496"/>
      <c r="AA210" s="496"/>
      <c r="AB210" s="492"/>
      <c r="AC210" s="496"/>
      <c r="AD210" s="496"/>
      <c r="AE210" s="496"/>
      <c r="AF210" s="502" t="str">
        <f>IF( '2148'!AY48 = 0, "", '2148'!AY48)</f>
        <v/>
      </c>
      <c r="AG210" s="496" t="s">
        <v>2125</v>
      </c>
      <c r="AH210" s="496" t="s">
        <v>2235</v>
      </c>
      <c r="AI210" s="496" t="s">
        <v>2125</v>
      </c>
      <c r="AJ210" s="492"/>
      <c r="AK210" s="496"/>
      <c r="AL210" s="496"/>
      <c r="AM210" s="496"/>
      <c r="AN210" s="496">
        <f>SUM(G210:AJ210)</f>
        <v>0</v>
      </c>
      <c r="AO210" s="492"/>
      <c r="AP210" s="496"/>
      <c r="AQ210" s="496"/>
      <c r="AR210" s="496"/>
    </row>
    <row r="211" spans="1:44" s="458" customFormat="1" x14ac:dyDescent="0.2">
      <c r="A211" s="492">
        <v>21</v>
      </c>
      <c r="B211" s="493">
        <f t="shared" si="11"/>
        <v>0</v>
      </c>
      <c r="C211" s="494">
        <f t="shared" si="12"/>
        <v>0</v>
      </c>
      <c r="D211" s="494">
        <v>2148</v>
      </c>
      <c r="E211" s="495" t="str">
        <f>RIGHT('1500'!$AT$2,2)</f>
        <v>19</v>
      </c>
      <c r="F211" s="496" t="str">
        <f>'2148'!M49</f>
        <v>JD</v>
      </c>
      <c r="G211" s="490" t="str">
        <f>IF( '2148'!O49 = 0, "", '2148'!O49)</f>
        <v/>
      </c>
      <c r="H211" s="496" t="s">
        <v>1899</v>
      </c>
      <c r="I211" s="496" t="s">
        <v>2235</v>
      </c>
      <c r="J211" s="496" t="s">
        <v>1899</v>
      </c>
      <c r="K211" s="496"/>
      <c r="L211" s="490" t="str">
        <f>IF( '2148'!U49 = 0, "", '2148'!U49)</f>
        <v/>
      </c>
      <c r="M211" s="496" t="s">
        <v>1925</v>
      </c>
      <c r="N211" s="496" t="s">
        <v>2235</v>
      </c>
      <c r="O211" s="496" t="s">
        <v>1925</v>
      </c>
      <c r="P211" s="490" t="str">
        <f>IF( '2148'!AA49 = 0, "", '2148'!AA49)</f>
        <v/>
      </c>
      <c r="Q211" s="496" t="s">
        <v>1951</v>
      </c>
      <c r="R211" s="496" t="s">
        <v>2235</v>
      </c>
      <c r="S211" s="496" t="s">
        <v>1951</v>
      </c>
      <c r="T211" s="490" t="str">
        <f>IF( '2148'!AG49 = 0, "", '2148'!AG49)</f>
        <v/>
      </c>
      <c r="U211" s="496" t="s">
        <v>1977</v>
      </c>
      <c r="V211" s="496" t="s">
        <v>2235</v>
      </c>
      <c r="W211" s="496" t="s">
        <v>1977</v>
      </c>
      <c r="X211" s="502" t="str">
        <f>IF( '2148'!AM49 = 0, "", '2148'!AM49)</f>
        <v/>
      </c>
      <c r="Y211" s="496" t="s">
        <v>1990</v>
      </c>
      <c r="Z211" s="496" t="s">
        <v>2235</v>
      </c>
      <c r="AA211" s="496" t="s">
        <v>1990</v>
      </c>
      <c r="AB211" s="492" t="str">
        <f>IF( '2148'!AS49 = 0, "", '2148'!AS49)</f>
        <v/>
      </c>
      <c r="AC211" s="496"/>
      <c r="AD211" s="496"/>
      <c r="AE211" s="496"/>
      <c r="AF211" s="492" t="str">
        <f>IF( '2148'!AY49 = 0, "", '2148'!AY49)</f>
        <v/>
      </c>
      <c r="AG211" s="496"/>
      <c r="AH211" s="496"/>
      <c r="AI211" s="496"/>
      <c r="AJ211" s="492"/>
      <c r="AK211" s="496"/>
      <c r="AL211" s="496"/>
      <c r="AM211" s="496"/>
      <c r="AN211" s="496">
        <f t="shared" si="10"/>
        <v>0</v>
      </c>
      <c r="AO211" s="492"/>
      <c r="AP211" s="496"/>
      <c r="AQ211" s="496"/>
      <c r="AR211" s="496"/>
    </row>
    <row r="212" spans="1:44" s="458" customFormat="1" x14ac:dyDescent="0.2">
      <c r="A212" s="492">
        <v>21</v>
      </c>
      <c r="B212" s="493">
        <f t="shared" si="11"/>
        <v>0</v>
      </c>
      <c r="C212" s="494">
        <f t="shared" si="12"/>
        <v>0</v>
      </c>
      <c r="D212" s="494">
        <v>2148</v>
      </c>
      <c r="E212" s="495" t="str">
        <f>RIGHT('1500'!$AT$2,2)</f>
        <v>19</v>
      </c>
      <c r="F212" s="496" t="str">
        <f>'2148'!M50</f>
        <v>JK</v>
      </c>
      <c r="G212" s="490" t="str">
        <f>IF( '2148'!O50 = 0, "", '2148'!O50)</f>
        <v/>
      </c>
      <c r="H212" s="496" t="s">
        <v>1900</v>
      </c>
      <c r="I212" s="496" t="s">
        <v>2235</v>
      </c>
      <c r="J212" s="496" t="s">
        <v>1900</v>
      </c>
      <c r="K212" s="496"/>
      <c r="L212" s="490" t="str">
        <f>IF( '2148'!AG50 = 0, "", '2148'!AG50)</f>
        <v/>
      </c>
      <c r="M212" s="496" t="s">
        <v>1926</v>
      </c>
      <c r="N212" s="496" t="s">
        <v>2235</v>
      </c>
      <c r="O212" s="496" t="s">
        <v>1926</v>
      </c>
      <c r="P212" s="490" t="str">
        <f>IF( '2148'!AW50 = 0, "", '2148'!AW50)</f>
        <v/>
      </c>
      <c r="Q212" s="496" t="s">
        <v>1952</v>
      </c>
      <c r="R212" s="496" t="s">
        <v>2235</v>
      </c>
      <c r="S212" s="496" t="s">
        <v>1952</v>
      </c>
      <c r="T212" s="490"/>
      <c r="U212" s="496"/>
      <c r="V212" s="496"/>
      <c r="W212" s="496"/>
      <c r="X212" s="492" t="s">
        <v>6</v>
      </c>
      <c r="Y212" s="496"/>
      <c r="Z212" s="496"/>
      <c r="AA212" s="496"/>
      <c r="AB212" s="492" t="s">
        <v>6</v>
      </c>
      <c r="AC212" s="496"/>
      <c r="AD212" s="496"/>
      <c r="AE212" s="496"/>
      <c r="AF212" s="492"/>
      <c r="AG212" s="496"/>
      <c r="AH212" s="496"/>
      <c r="AI212" s="496"/>
      <c r="AJ212" s="492"/>
      <c r="AK212" s="496"/>
      <c r="AL212" s="496"/>
      <c r="AM212" s="496"/>
      <c r="AN212" s="496">
        <f>SUM(G212:AJ212)</f>
        <v>0</v>
      </c>
      <c r="AO212" s="492"/>
      <c r="AP212" s="496"/>
      <c r="AQ212" s="496"/>
      <c r="AR212" s="496"/>
    </row>
    <row r="213" spans="1:44" s="458" customFormat="1" x14ac:dyDescent="0.2">
      <c r="A213" s="458">
        <v>21</v>
      </c>
      <c r="B213" s="487">
        <f t="shared" si="11"/>
        <v>0</v>
      </c>
      <c r="C213" s="488">
        <f t="shared" si="12"/>
        <v>0</v>
      </c>
      <c r="D213" s="457">
        <v>2148</v>
      </c>
      <c r="E213" s="456" t="str">
        <f>RIGHT('1500'!$AT$2,2)</f>
        <v>19</v>
      </c>
      <c r="F213" s="458">
        <f>'2148'!AN59</f>
        <v>0</v>
      </c>
      <c r="G213" s="490" t="str">
        <f>IF( '2148'!V59 = 0, "", '2148'!V59)</f>
        <v/>
      </c>
      <c r="H213" s="486" t="s">
        <v>1901</v>
      </c>
      <c r="I213" s="486" t="s">
        <v>2235</v>
      </c>
      <c r="J213" s="486" t="s">
        <v>1901</v>
      </c>
      <c r="K213" s="486"/>
      <c r="L213" s="490" t="str">
        <f>IF( '2148'!AE59 = 0, "", '2148'!AE59)</f>
        <v/>
      </c>
      <c r="M213" s="486" t="s">
        <v>1927</v>
      </c>
      <c r="N213" s="486" t="s">
        <v>2235</v>
      </c>
      <c r="O213" s="486" t="s">
        <v>1927</v>
      </c>
      <c r="P213" s="490" t="str">
        <f>IF( '2148'!AP59 = 0, "", '2148'!AP59)</f>
        <v/>
      </c>
      <c r="Q213" s="486" t="s">
        <v>1953</v>
      </c>
      <c r="R213" s="486" t="s">
        <v>2235</v>
      </c>
      <c r="S213" s="486" t="s">
        <v>1953</v>
      </c>
      <c r="T213" s="490" t="str">
        <f>IF( '2148'!AY59 = 0, "", '2148'!AY59)</f>
        <v/>
      </c>
      <c r="U213" s="486" t="s">
        <v>1978</v>
      </c>
      <c r="V213" s="486" t="s">
        <v>2235</v>
      </c>
      <c r="W213" s="486" t="s">
        <v>1978</v>
      </c>
      <c r="Y213" s="486"/>
      <c r="Z213" s="486"/>
      <c r="AA213" s="486"/>
      <c r="AC213" s="486"/>
      <c r="AD213" s="486"/>
      <c r="AE213" s="486"/>
      <c r="AG213" s="486"/>
      <c r="AH213" s="486"/>
      <c r="AI213" s="486"/>
      <c r="AK213" s="486"/>
      <c r="AL213" s="486"/>
      <c r="AM213" s="486"/>
      <c r="AN213" s="458">
        <f>SUM(G213:AJ213)</f>
        <v>0</v>
      </c>
      <c r="AP213" s="486"/>
      <c r="AQ213" s="486"/>
      <c r="AR213" s="486"/>
    </row>
    <row r="214" spans="1:44" s="458" customFormat="1" x14ac:dyDescent="0.2">
      <c r="A214" s="458">
        <v>21</v>
      </c>
      <c r="B214" s="487">
        <f t="shared" si="11"/>
        <v>0</v>
      </c>
      <c r="C214" s="488">
        <f t="shared" si="12"/>
        <v>0</v>
      </c>
      <c r="D214" s="457">
        <v>2149</v>
      </c>
      <c r="E214" s="456" t="str">
        <f>RIGHT('1500'!$AT$2,2)</f>
        <v>19</v>
      </c>
      <c r="F214" s="458" t="str">
        <f>'2149'!V11</f>
        <v>2A</v>
      </c>
      <c r="G214" s="490" t="str">
        <f>IF( '2149'!W11 = 0, "", '2149'!W11)</f>
        <v/>
      </c>
      <c r="H214" s="486" t="s">
        <v>1991</v>
      </c>
      <c r="I214" s="486" t="s">
        <v>2235</v>
      </c>
      <c r="J214" s="486" t="s">
        <v>1991</v>
      </c>
      <c r="K214" s="486"/>
      <c r="L214" s="490" t="str">
        <f>IF( '2149'!Y11 = 0, "", '2149'!Y11)</f>
        <v/>
      </c>
      <c r="M214" s="486" t="s">
        <v>2017</v>
      </c>
      <c r="N214" s="486" t="s">
        <v>2235</v>
      </c>
      <c r="O214" s="486" t="s">
        <v>2017</v>
      </c>
      <c r="P214" s="490" t="str">
        <f>IF( '2149'!AA11 = 0, "", '2149'!AA11)</f>
        <v/>
      </c>
      <c r="Q214" s="486" t="s">
        <v>2044</v>
      </c>
      <c r="R214" s="486" t="s">
        <v>2235</v>
      </c>
      <c r="S214" s="486" t="s">
        <v>2044</v>
      </c>
      <c r="T214" s="490" t="str">
        <f>IF( '2149'!AC11 = 0, "", '2149'!AC11)</f>
        <v/>
      </c>
      <c r="U214" s="486" t="s">
        <v>2068</v>
      </c>
      <c r="V214" s="486" t="s">
        <v>2235</v>
      </c>
      <c r="W214" s="486" t="s">
        <v>2068</v>
      </c>
      <c r="Y214" s="486"/>
      <c r="Z214" s="486"/>
      <c r="AA214" s="486"/>
      <c r="AC214" s="486"/>
      <c r="AD214" s="486"/>
      <c r="AE214" s="486"/>
      <c r="AG214" s="486"/>
      <c r="AH214" s="486"/>
      <c r="AI214" s="486"/>
      <c r="AK214" s="486"/>
      <c r="AL214" s="486"/>
      <c r="AM214" s="486"/>
      <c r="AN214" s="458">
        <f t="shared" si="10"/>
        <v>0</v>
      </c>
      <c r="AP214" s="486"/>
      <c r="AQ214" s="486"/>
      <c r="AR214" s="486"/>
    </row>
    <row r="215" spans="1:44" s="458" customFormat="1" x14ac:dyDescent="0.2">
      <c r="A215" s="458">
        <v>21</v>
      </c>
      <c r="B215" s="487">
        <f t="shared" si="11"/>
        <v>0</v>
      </c>
      <c r="C215" s="488">
        <f t="shared" si="12"/>
        <v>0</v>
      </c>
      <c r="D215" s="457">
        <v>2149</v>
      </c>
      <c r="E215" s="456" t="str">
        <f>RIGHT('1500'!$AT$2,2)</f>
        <v>19</v>
      </c>
      <c r="F215" s="458" t="str">
        <f>'2149'!V12</f>
        <v>2C</v>
      </c>
      <c r="G215" s="490" t="str">
        <f>IF( '2149'!W12 = 0, "", '2149'!W12)</f>
        <v/>
      </c>
      <c r="H215" s="486" t="s">
        <v>1992</v>
      </c>
      <c r="I215" s="486" t="s">
        <v>2235</v>
      </c>
      <c r="J215" s="486" t="s">
        <v>1992</v>
      </c>
      <c r="K215" s="486"/>
      <c r="L215" s="490" t="str">
        <f>IF( '2149'!Y12 = 0, "", '2149'!Y12)</f>
        <v/>
      </c>
      <c r="M215" s="486" t="s">
        <v>2018</v>
      </c>
      <c r="N215" s="486" t="s">
        <v>2235</v>
      </c>
      <c r="O215" s="486" t="s">
        <v>2018</v>
      </c>
      <c r="P215" s="490" t="str">
        <f>IF( '2149'!AA12 = 0, "", '2149'!AA12)</f>
        <v/>
      </c>
      <c r="Q215" s="486" t="s">
        <v>2045</v>
      </c>
      <c r="R215" s="486" t="s">
        <v>2235</v>
      </c>
      <c r="S215" s="486" t="s">
        <v>2045</v>
      </c>
      <c r="T215" s="490" t="str">
        <f>IF( '2149'!AC12 = 0, "", '2149'!AC12)</f>
        <v/>
      </c>
      <c r="U215" s="486" t="s">
        <v>2069</v>
      </c>
      <c r="V215" s="486" t="s">
        <v>2235</v>
      </c>
      <c r="W215" s="486" t="s">
        <v>2069</v>
      </c>
      <c r="Y215" s="486"/>
      <c r="Z215" s="486"/>
      <c r="AA215" s="486"/>
      <c r="AC215" s="486"/>
      <c r="AD215" s="486"/>
      <c r="AE215" s="486"/>
      <c r="AG215" s="486"/>
      <c r="AH215" s="486"/>
      <c r="AI215" s="486"/>
      <c r="AK215" s="486"/>
      <c r="AL215" s="486"/>
      <c r="AM215" s="486"/>
      <c r="AN215" s="458">
        <f t="shared" si="10"/>
        <v>0</v>
      </c>
      <c r="AP215" s="486"/>
      <c r="AQ215" s="486"/>
      <c r="AR215" s="486"/>
    </row>
    <row r="216" spans="1:44" s="458" customFormat="1" x14ac:dyDescent="0.2">
      <c r="A216" s="458">
        <v>21</v>
      </c>
      <c r="B216" s="487">
        <f t="shared" si="11"/>
        <v>0</v>
      </c>
      <c r="C216" s="488">
        <f t="shared" si="12"/>
        <v>0</v>
      </c>
      <c r="D216" s="457">
        <v>2149</v>
      </c>
      <c r="E216" s="456" t="str">
        <f>RIGHT('1500'!$AT$2,2)</f>
        <v>19</v>
      </c>
      <c r="F216" s="458" t="str">
        <f>'2149'!V13</f>
        <v>2D</v>
      </c>
      <c r="G216" s="490" t="str">
        <f>IF( '2149'!W13 = 0, "", '2149'!W13)</f>
        <v/>
      </c>
      <c r="H216" s="486" t="s">
        <v>1993</v>
      </c>
      <c r="I216" s="486" t="s">
        <v>2235</v>
      </c>
      <c r="J216" s="486" t="s">
        <v>1993</v>
      </c>
      <c r="K216" s="486"/>
      <c r="L216" s="490" t="str">
        <f>IF( '2149'!Y13 = 0, "", '2149'!Y13)</f>
        <v/>
      </c>
      <c r="M216" s="486" t="s">
        <v>2019</v>
      </c>
      <c r="N216" s="486" t="s">
        <v>2235</v>
      </c>
      <c r="O216" s="486" t="s">
        <v>2019</v>
      </c>
      <c r="P216" s="490" t="str">
        <f>IF( '2149'!AA13 = 0, "", '2149'!AA13)</f>
        <v/>
      </c>
      <c r="Q216" s="486" t="s">
        <v>2046</v>
      </c>
      <c r="R216" s="486" t="s">
        <v>2235</v>
      </c>
      <c r="S216" s="486" t="s">
        <v>2046</v>
      </c>
      <c r="T216" s="490" t="str">
        <f>IF( '2149'!AC13 = 0, "", '2149'!AC13)</f>
        <v/>
      </c>
      <c r="U216" s="486" t="s">
        <v>2070</v>
      </c>
      <c r="V216" s="486" t="s">
        <v>2235</v>
      </c>
      <c r="W216" s="486" t="s">
        <v>2070</v>
      </c>
      <c r="Y216" s="486"/>
      <c r="Z216" s="486"/>
      <c r="AA216" s="486"/>
      <c r="AC216" s="486"/>
      <c r="AD216" s="486"/>
      <c r="AE216" s="486"/>
      <c r="AG216" s="486"/>
      <c r="AH216" s="486"/>
      <c r="AI216" s="486"/>
      <c r="AK216" s="486"/>
      <c r="AL216" s="486"/>
      <c r="AM216" s="486"/>
      <c r="AN216" s="458">
        <f t="shared" ref="AN216:AN281" si="13">SUM(G216:AJ216)</f>
        <v>0</v>
      </c>
      <c r="AP216" s="486"/>
      <c r="AQ216" s="486"/>
      <c r="AR216" s="486"/>
    </row>
    <row r="217" spans="1:44" s="458" customFormat="1" x14ac:dyDescent="0.2">
      <c r="A217" s="458">
        <v>21</v>
      </c>
      <c r="B217" s="487">
        <f t="shared" si="11"/>
        <v>0</v>
      </c>
      <c r="C217" s="488">
        <f t="shared" si="12"/>
        <v>0</v>
      </c>
      <c r="D217" s="457">
        <v>2149</v>
      </c>
      <c r="E217" s="456" t="str">
        <f>RIGHT('1500'!$AT$2,2)</f>
        <v>19</v>
      </c>
      <c r="F217" s="458" t="str">
        <f>'2149'!V14</f>
        <v>2E</v>
      </c>
      <c r="G217" s="490" t="str">
        <f>IF( '2149'!W14 = 0, "", '2149'!W14)</f>
        <v/>
      </c>
      <c r="H217" s="486" t="s">
        <v>1994</v>
      </c>
      <c r="I217" s="486" t="s">
        <v>2235</v>
      </c>
      <c r="J217" s="486" t="s">
        <v>1994</v>
      </c>
      <c r="K217" s="486"/>
      <c r="L217" s="490" t="str">
        <f>IF( '2149'!Y14 = 0, "", '2149'!Y14)</f>
        <v/>
      </c>
      <c r="M217" s="486" t="s">
        <v>2020</v>
      </c>
      <c r="N217" s="486" t="s">
        <v>2235</v>
      </c>
      <c r="O217" s="486" t="s">
        <v>2020</v>
      </c>
      <c r="P217" s="490" t="str">
        <f>IF( '2149'!AA14 = 0, "", '2149'!AA14)</f>
        <v/>
      </c>
      <c r="Q217" s="486" t="s">
        <v>2047</v>
      </c>
      <c r="R217" s="486" t="s">
        <v>2235</v>
      </c>
      <c r="S217" s="486" t="s">
        <v>2047</v>
      </c>
      <c r="T217" s="490" t="str">
        <f>IF( '2149'!AC14 = 0, "", '2149'!AC14)</f>
        <v/>
      </c>
      <c r="U217" s="486" t="s">
        <v>2071</v>
      </c>
      <c r="V217" s="486" t="s">
        <v>2235</v>
      </c>
      <c r="W217" s="486" t="s">
        <v>2071</v>
      </c>
      <c r="Y217" s="486"/>
      <c r="Z217" s="486"/>
      <c r="AA217" s="486"/>
      <c r="AC217" s="486"/>
      <c r="AD217" s="486"/>
      <c r="AE217" s="486"/>
      <c r="AG217" s="486"/>
      <c r="AH217" s="486"/>
      <c r="AI217" s="486"/>
      <c r="AK217" s="486"/>
      <c r="AL217" s="486"/>
      <c r="AM217" s="486"/>
      <c r="AN217" s="458">
        <f t="shared" si="13"/>
        <v>0</v>
      </c>
      <c r="AP217" s="486"/>
      <c r="AQ217" s="486"/>
      <c r="AR217" s="486"/>
    </row>
    <row r="218" spans="1:44" s="458" customFormat="1" x14ac:dyDescent="0.2">
      <c r="A218" s="458">
        <v>21</v>
      </c>
      <c r="B218" s="487">
        <f t="shared" si="11"/>
        <v>0</v>
      </c>
      <c r="C218" s="488">
        <f t="shared" si="12"/>
        <v>0</v>
      </c>
      <c r="D218" s="457">
        <v>2149</v>
      </c>
      <c r="E218" s="456" t="str">
        <f>RIGHT('1500'!$AT$2,2)</f>
        <v>19</v>
      </c>
      <c r="F218" s="458" t="str">
        <f>'2149'!V15</f>
        <v>2F</v>
      </c>
      <c r="G218" s="490" t="str">
        <f>IF( '2149'!W15 = 0, "", '2149'!W15)</f>
        <v/>
      </c>
      <c r="H218" s="486" t="s">
        <v>1995</v>
      </c>
      <c r="I218" s="486" t="s">
        <v>2235</v>
      </c>
      <c r="J218" s="486" t="s">
        <v>1995</v>
      </c>
      <c r="K218" s="486"/>
      <c r="L218" s="490" t="str">
        <f>IF( '2149'!Y15 = 0, "", '2149'!Y15)</f>
        <v/>
      </c>
      <c r="M218" s="486" t="s">
        <v>2021</v>
      </c>
      <c r="N218" s="486" t="s">
        <v>2235</v>
      </c>
      <c r="O218" s="486" t="s">
        <v>2021</v>
      </c>
      <c r="P218" s="490" t="str">
        <f>IF( '2149'!AA15 = 0, "", '2149'!AA15)</f>
        <v/>
      </c>
      <c r="Q218" s="486" t="s">
        <v>2048</v>
      </c>
      <c r="R218" s="486" t="s">
        <v>2235</v>
      </c>
      <c r="S218" s="486" t="s">
        <v>2048</v>
      </c>
      <c r="T218" s="490" t="str">
        <f>IF( '2149'!AC15 = 0, "", '2149'!AC15)</f>
        <v/>
      </c>
      <c r="U218" s="486" t="s">
        <v>2072</v>
      </c>
      <c r="V218" s="486" t="s">
        <v>2235</v>
      </c>
      <c r="W218" s="486" t="s">
        <v>2072</v>
      </c>
      <c r="Y218" s="486"/>
      <c r="Z218" s="486"/>
      <c r="AA218" s="486"/>
      <c r="AC218" s="486"/>
      <c r="AD218" s="486"/>
      <c r="AE218" s="486"/>
      <c r="AG218" s="486"/>
      <c r="AH218" s="486"/>
      <c r="AI218" s="486"/>
      <c r="AK218" s="486"/>
      <c r="AL218" s="486"/>
      <c r="AM218" s="486"/>
      <c r="AN218" s="458">
        <f t="shared" si="13"/>
        <v>0</v>
      </c>
      <c r="AP218" s="486"/>
      <c r="AQ218" s="486"/>
      <c r="AR218" s="486"/>
    </row>
    <row r="219" spans="1:44" s="458" customFormat="1" x14ac:dyDescent="0.2">
      <c r="A219" s="458">
        <v>21</v>
      </c>
      <c r="B219" s="487">
        <f t="shared" si="11"/>
        <v>0</v>
      </c>
      <c r="C219" s="488">
        <f t="shared" si="12"/>
        <v>0</v>
      </c>
      <c r="D219" s="457">
        <v>2149</v>
      </c>
      <c r="E219" s="456" t="str">
        <f>RIGHT('1500'!$AT$2,2)</f>
        <v>19</v>
      </c>
      <c r="F219" s="458" t="str">
        <f>'2149'!V16</f>
        <v>2J</v>
      </c>
      <c r="G219" s="490" t="str">
        <f>IF( '2149'!W16 = 0, "", '2149'!W16)</f>
        <v/>
      </c>
      <c r="H219" s="486" t="s">
        <v>1996</v>
      </c>
      <c r="I219" s="486" t="s">
        <v>2235</v>
      </c>
      <c r="J219" s="486" t="s">
        <v>1996</v>
      </c>
      <c r="K219" s="486"/>
      <c r="L219" s="490" t="str">
        <f>IF( '2149'!Y16 = 0, "", '2149'!Y16)</f>
        <v/>
      </c>
      <c r="M219" s="486" t="s">
        <v>2022</v>
      </c>
      <c r="N219" s="486" t="s">
        <v>2235</v>
      </c>
      <c r="O219" s="486" t="s">
        <v>2022</v>
      </c>
      <c r="P219" s="490" t="str">
        <f>IF( '2149'!AA16 = 0, "", '2149'!AA16)</f>
        <v/>
      </c>
      <c r="Q219" s="486" t="s">
        <v>2049</v>
      </c>
      <c r="R219" s="486" t="s">
        <v>2235</v>
      </c>
      <c r="S219" s="486" t="s">
        <v>2049</v>
      </c>
      <c r="T219" s="490" t="str">
        <f>IF( '2149'!AC16 = 0, "", '2149'!AC16)</f>
        <v/>
      </c>
      <c r="U219" s="486" t="s">
        <v>2073</v>
      </c>
      <c r="V219" s="486" t="s">
        <v>2235</v>
      </c>
      <c r="W219" s="486" t="s">
        <v>2073</v>
      </c>
      <c r="Y219" s="486"/>
      <c r="Z219" s="486"/>
      <c r="AA219" s="486"/>
      <c r="AC219" s="486"/>
      <c r="AD219" s="486"/>
      <c r="AE219" s="486"/>
      <c r="AG219" s="486"/>
      <c r="AH219" s="486"/>
      <c r="AI219" s="486"/>
      <c r="AK219" s="486"/>
      <c r="AL219" s="486"/>
      <c r="AM219" s="486"/>
      <c r="AN219" s="458">
        <f t="shared" si="13"/>
        <v>0</v>
      </c>
      <c r="AP219" s="486"/>
      <c r="AQ219" s="486"/>
      <c r="AR219" s="486"/>
    </row>
    <row r="220" spans="1:44" s="458" customFormat="1" x14ac:dyDescent="0.2">
      <c r="A220" s="458">
        <v>21</v>
      </c>
      <c r="B220" s="487">
        <f t="shared" si="11"/>
        <v>0</v>
      </c>
      <c r="C220" s="488">
        <f t="shared" si="12"/>
        <v>0</v>
      </c>
      <c r="D220" s="457">
        <v>2149</v>
      </c>
      <c r="E220" s="456" t="str">
        <f>RIGHT('1500'!$AT$2,2)</f>
        <v>19</v>
      </c>
      <c r="F220" s="458" t="str">
        <f>'2149'!V17</f>
        <v>2N</v>
      </c>
      <c r="G220" s="490" t="str">
        <f>IF( '2149'!W17 = 0, "", '2149'!W17)</f>
        <v/>
      </c>
      <c r="H220" s="486" t="s">
        <v>2092</v>
      </c>
      <c r="I220" s="486" t="s">
        <v>2235</v>
      </c>
      <c r="J220" s="486" t="s">
        <v>2092</v>
      </c>
      <c r="K220" s="486"/>
      <c r="L220" s="490" t="str">
        <f>IF( '2149'!Y17 = 0, "", '2149'!Y17)</f>
        <v/>
      </c>
      <c r="M220" s="486" t="s">
        <v>2023</v>
      </c>
      <c r="N220" s="486" t="s">
        <v>2235</v>
      </c>
      <c r="O220" s="486" t="s">
        <v>2023</v>
      </c>
      <c r="P220" s="490" t="str">
        <f>IF( '2149'!AA17 = 0, "", '2149'!AA17)</f>
        <v/>
      </c>
      <c r="Q220" s="486" t="s">
        <v>2050</v>
      </c>
      <c r="R220" s="486" t="s">
        <v>2235</v>
      </c>
      <c r="S220" s="486" t="s">
        <v>2050</v>
      </c>
      <c r="T220" s="490" t="str">
        <f>IF( '2149'!AC17 = 0, "", '2149'!AC17)</f>
        <v/>
      </c>
      <c r="U220" s="486" t="s">
        <v>2075</v>
      </c>
      <c r="V220" s="486" t="s">
        <v>2235</v>
      </c>
      <c r="W220" s="486" t="s">
        <v>2075</v>
      </c>
      <c r="Y220" s="486"/>
      <c r="Z220" s="486"/>
      <c r="AA220" s="486"/>
      <c r="AC220" s="486"/>
      <c r="AD220" s="486"/>
      <c r="AE220" s="486"/>
      <c r="AG220" s="486"/>
      <c r="AH220" s="486"/>
      <c r="AI220" s="486"/>
      <c r="AK220" s="486"/>
      <c r="AL220" s="486"/>
      <c r="AM220" s="486"/>
      <c r="AN220" s="458">
        <f t="shared" si="13"/>
        <v>0</v>
      </c>
      <c r="AP220" s="486"/>
      <c r="AQ220" s="486"/>
      <c r="AR220" s="486"/>
    </row>
    <row r="221" spans="1:44" s="458" customFormat="1" x14ac:dyDescent="0.2">
      <c r="A221" s="458">
        <v>21</v>
      </c>
      <c r="B221" s="487">
        <f t="shared" si="11"/>
        <v>0</v>
      </c>
      <c r="C221" s="488">
        <f t="shared" si="12"/>
        <v>0</v>
      </c>
      <c r="D221" s="457">
        <v>2149</v>
      </c>
      <c r="E221" s="456" t="str">
        <f>RIGHT('1500'!$AT$2,2)</f>
        <v>19</v>
      </c>
      <c r="F221" s="458" t="str">
        <f>'2149'!V18</f>
        <v>2S</v>
      </c>
      <c r="G221" s="490" t="str">
        <f>IF( '2149'!W18 = 0, "", '2149'!W18)</f>
        <v/>
      </c>
      <c r="H221" s="486" t="s">
        <v>1997</v>
      </c>
      <c r="I221" s="486" t="s">
        <v>2235</v>
      </c>
      <c r="J221" s="486" t="s">
        <v>1997</v>
      </c>
      <c r="K221" s="486"/>
      <c r="L221" s="490" t="str">
        <f>IF( '2149'!Y18 = 0, "", '2149'!Y18)</f>
        <v/>
      </c>
      <c r="M221" s="486" t="s">
        <v>2024</v>
      </c>
      <c r="N221" s="486" t="s">
        <v>2235</v>
      </c>
      <c r="O221" s="486" t="s">
        <v>2024</v>
      </c>
      <c r="P221" s="490" t="str">
        <f>IF( '2149'!AA18 = 0, "", '2149'!AA18)</f>
        <v/>
      </c>
      <c r="Q221" s="486" t="s">
        <v>2051</v>
      </c>
      <c r="R221" s="486" t="s">
        <v>2235</v>
      </c>
      <c r="S221" s="486" t="s">
        <v>2051</v>
      </c>
      <c r="T221" s="490" t="str">
        <f>IF( '2149'!AC18 = 0, "", '2149'!AC18)</f>
        <v/>
      </c>
      <c r="U221" s="486" t="s">
        <v>2074</v>
      </c>
      <c r="V221" s="486" t="s">
        <v>2235</v>
      </c>
      <c r="W221" s="486" t="s">
        <v>2074</v>
      </c>
      <c r="Y221" s="486"/>
      <c r="Z221" s="486"/>
      <c r="AA221" s="486"/>
      <c r="AC221" s="486"/>
      <c r="AD221" s="486"/>
      <c r="AE221" s="486"/>
      <c r="AG221" s="486"/>
      <c r="AH221" s="486"/>
      <c r="AI221" s="486"/>
      <c r="AK221" s="486"/>
      <c r="AL221" s="486"/>
      <c r="AM221" s="486"/>
      <c r="AN221" s="458">
        <f t="shared" si="13"/>
        <v>0</v>
      </c>
      <c r="AP221" s="486"/>
      <c r="AQ221" s="486"/>
      <c r="AR221" s="486"/>
    </row>
    <row r="222" spans="1:44" s="458" customFormat="1" x14ac:dyDescent="0.2">
      <c r="A222" s="458">
        <v>21</v>
      </c>
      <c r="B222" s="487">
        <f t="shared" si="11"/>
        <v>0</v>
      </c>
      <c r="C222" s="488">
        <f t="shared" si="12"/>
        <v>0</v>
      </c>
      <c r="D222" s="457">
        <v>2149</v>
      </c>
      <c r="E222" s="456" t="str">
        <f>RIGHT('1500'!$AT$2,2)</f>
        <v>19</v>
      </c>
      <c r="F222" s="458" t="str">
        <f>'2149'!V19</f>
        <v>2W</v>
      </c>
      <c r="G222" s="490" t="str">
        <f>IF( '2149'!W19 = 0, "", '2149'!W19)</f>
        <v/>
      </c>
      <c r="H222" s="486" t="s">
        <v>1998</v>
      </c>
      <c r="I222" s="486" t="s">
        <v>2235</v>
      </c>
      <c r="J222" s="486" t="s">
        <v>1998</v>
      </c>
      <c r="K222" s="486"/>
      <c r="L222" s="490" t="str">
        <f>IF( '2149'!Y19 = 0, "", '2149'!Y19)</f>
        <v/>
      </c>
      <c r="M222" s="486" t="s">
        <v>2025</v>
      </c>
      <c r="N222" s="486" t="s">
        <v>2235</v>
      </c>
      <c r="O222" s="486" t="s">
        <v>2025</v>
      </c>
      <c r="P222" s="490" t="str">
        <f>IF( '2149'!AA19 = 0, "", '2149'!AA19)</f>
        <v/>
      </c>
      <c r="Q222" s="486" t="s">
        <v>2052</v>
      </c>
      <c r="R222" s="486" t="s">
        <v>2235</v>
      </c>
      <c r="S222" s="486" t="s">
        <v>2052</v>
      </c>
      <c r="T222" s="490" t="str">
        <f>IF( '2149'!AC19 = 0, "", '2149'!AC19)</f>
        <v/>
      </c>
      <c r="U222" s="486" t="s">
        <v>2076</v>
      </c>
      <c r="V222" s="486" t="s">
        <v>2235</v>
      </c>
      <c r="W222" s="486" t="s">
        <v>2076</v>
      </c>
      <c r="Y222" s="486"/>
      <c r="Z222" s="486"/>
      <c r="AA222" s="486"/>
      <c r="AC222" s="486"/>
      <c r="AD222" s="486"/>
      <c r="AE222" s="486"/>
      <c r="AG222" s="486"/>
      <c r="AH222" s="486"/>
      <c r="AI222" s="486"/>
      <c r="AK222" s="486"/>
      <c r="AL222" s="486"/>
      <c r="AM222" s="486"/>
      <c r="AN222" s="458">
        <f t="shared" si="13"/>
        <v>0</v>
      </c>
      <c r="AP222" s="486"/>
      <c r="AQ222" s="486"/>
      <c r="AR222" s="486"/>
    </row>
    <row r="223" spans="1:44" s="458" customFormat="1" x14ac:dyDescent="0.2">
      <c r="A223" s="458">
        <v>21</v>
      </c>
      <c r="B223" s="487">
        <f t="shared" si="11"/>
        <v>0</v>
      </c>
      <c r="C223" s="488">
        <f t="shared" si="12"/>
        <v>0</v>
      </c>
      <c r="D223" s="457">
        <v>2149</v>
      </c>
      <c r="E223" s="456" t="str">
        <f>RIGHT('1500'!$AT$2,2)</f>
        <v>19</v>
      </c>
      <c r="F223" s="458" t="str">
        <f>'2149'!V20</f>
        <v>3A</v>
      </c>
      <c r="G223" s="490" t="str">
        <f>IF( '2149'!W20 = 0, "", '2149'!W20)</f>
        <v/>
      </c>
      <c r="H223" s="486" t="s">
        <v>1999</v>
      </c>
      <c r="I223" s="486" t="s">
        <v>2235</v>
      </c>
      <c r="J223" s="486" t="s">
        <v>1999</v>
      </c>
      <c r="K223" s="486"/>
      <c r="L223" s="490" t="str">
        <f>IF( '2149'!Y20 = 0, "", '2149'!Y20)</f>
        <v/>
      </c>
      <c r="M223" s="486" t="s">
        <v>2026</v>
      </c>
      <c r="N223" s="486" t="s">
        <v>2235</v>
      </c>
      <c r="O223" s="486" t="s">
        <v>2026</v>
      </c>
      <c r="P223" s="490" t="str">
        <f>IF( '2149'!AA20 = 0, "", '2149'!AA20)</f>
        <v/>
      </c>
      <c r="Q223" s="486" t="s">
        <v>2053</v>
      </c>
      <c r="R223" s="486" t="s">
        <v>2235</v>
      </c>
      <c r="S223" s="486" t="s">
        <v>2053</v>
      </c>
      <c r="T223" s="490" t="str">
        <f>IF( '2149'!AC20 = 0, "", '2149'!AC20)</f>
        <v/>
      </c>
      <c r="U223" s="486" t="s">
        <v>2077</v>
      </c>
      <c r="V223" s="486" t="s">
        <v>2235</v>
      </c>
      <c r="W223" s="486" t="s">
        <v>2077</v>
      </c>
      <c r="Y223" s="486"/>
      <c r="Z223" s="486"/>
      <c r="AA223" s="486"/>
      <c r="AC223" s="486"/>
      <c r="AD223" s="486"/>
      <c r="AE223" s="486"/>
      <c r="AG223" s="486"/>
      <c r="AH223" s="486"/>
      <c r="AI223" s="486"/>
      <c r="AK223" s="486"/>
      <c r="AL223" s="486"/>
      <c r="AM223" s="486"/>
      <c r="AN223" s="458">
        <f t="shared" si="13"/>
        <v>0</v>
      </c>
      <c r="AP223" s="486"/>
      <c r="AQ223" s="486"/>
      <c r="AR223" s="486"/>
    </row>
    <row r="224" spans="1:44" s="458" customFormat="1" x14ac:dyDescent="0.2">
      <c r="A224" s="458">
        <v>21</v>
      </c>
      <c r="B224" s="487">
        <f t="shared" si="11"/>
        <v>0</v>
      </c>
      <c r="C224" s="488">
        <f t="shared" si="12"/>
        <v>0</v>
      </c>
      <c r="D224" s="457">
        <v>2149</v>
      </c>
      <c r="E224" s="456" t="str">
        <f>RIGHT('1500'!$AT$2,2)</f>
        <v>19</v>
      </c>
      <c r="F224" s="458" t="str">
        <f>'2149'!V21</f>
        <v>3E</v>
      </c>
      <c r="G224" s="490" t="str">
        <f>IF( '2149'!W21 = 0, "", '2149'!W21)</f>
        <v/>
      </c>
      <c r="H224" s="486" t="s">
        <v>2000</v>
      </c>
      <c r="I224" s="486" t="s">
        <v>2235</v>
      </c>
      <c r="J224" s="486" t="s">
        <v>2000</v>
      </c>
      <c r="K224" s="486"/>
      <c r="L224" s="490" t="str">
        <f>IF( '2149'!Y21 = 0, "", '2149'!Y21)</f>
        <v/>
      </c>
      <c r="M224" s="486" t="s">
        <v>2027</v>
      </c>
      <c r="N224" s="486" t="s">
        <v>2235</v>
      </c>
      <c r="O224" s="486" t="s">
        <v>2027</v>
      </c>
      <c r="P224" s="490" t="str">
        <f>IF( '2149'!AA21 = 0, "", '2149'!AA21)</f>
        <v/>
      </c>
      <c r="Q224" s="486" t="s">
        <v>2054</v>
      </c>
      <c r="R224" s="486" t="s">
        <v>2235</v>
      </c>
      <c r="S224" s="486" t="s">
        <v>2054</v>
      </c>
      <c r="T224" s="490" t="str">
        <f>IF( '2149'!AC21 = 0, "", '2149'!AC21)</f>
        <v/>
      </c>
      <c r="U224" s="486" t="s">
        <v>2078</v>
      </c>
      <c r="V224" s="486" t="s">
        <v>2235</v>
      </c>
      <c r="W224" s="486" t="s">
        <v>2078</v>
      </c>
      <c r="Y224" s="486"/>
      <c r="Z224" s="486"/>
      <c r="AA224" s="486"/>
      <c r="AC224" s="486"/>
      <c r="AD224" s="486"/>
      <c r="AE224" s="486"/>
      <c r="AG224" s="486"/>
      <c r="AH224" s="486"/>
      <c r="AI224" s="486"/>
      <c r="AK224" s="486"/>
      <c r="AL224" s="486"/>
      <c r="AM224" s="486"/>
      <c r="AN224" s="458">
        <f t="shared" si="13"/>
        <v>0</v>
      </c>
      <c r="AP224" s="486"/>
      <c r="AQ224" s="486"/>
      <c r="AR224" s="486"/>
    </row>
    <row r="225" spans="1:44" s="458" customFormat="1" x14ac:dyDescent="0.2">
      <c r="A225" s="458">
        <v>21</v>
      </c>
      <c r="B225" s="487">
        <f t="shared" si="11"/>
        <v>0</v>
      </c>
      <c r="C225" s="488">
        <f t="shared" si="12"/>
        <v>0</v>
      </c>
      <c r="D225" s="457">
        <v>2149</v>
      </c>
      <c r="E225" s="456" t="str">
        <f>RIGHT('1500'!$AT$2,2)</f>
        <v>19</v>
      </c>
      <c r="F225" s="458" t="str">
        <f>'2149'!V22</f>
        <v>3I</v>
      </c>
      <c r="G225" s="490" t="str">
        <f>IF( '2149'!W22 = 0, "", '2149'!W22)</f>
        <v/>
      </c>
      <c r="H225" s="486" t="s">
        <v>2001</v>
      </c>
      <c r="I225" s="486" t="s">
        <v>2235</v>
      </c>
      <c r="J225" s="486" t="s">
        <v>2001</v>
      </c>
      <c r="K225" s="486"/>
      <c r="L225" s="490" t="str">
        <f>IF( '2149'!Y22 = 0, "", '2149'!Y22)</f>
        <v/>
      </c>
      <c r="M225" s="486" t="s">
        <v>2028</v>
      </c>
      <c r="N225" s="486" t="s">
        <v>2235</v>
      </c>
      <c r="O225" s="486" t="s">
        <v>2028</v>
      </c>
      <c r="P225" s="490" t="str">
        <f>IF( '2149'!AA22 = 0, "", '2149'!AA22)</f>
        <v/>
      </c>
      <c r="Q225" s="486" t="s">
        <v>2055</v>
      </c>
      <c r="R225" s="486" t="s">
        <v>2235</v>
      </c>
      <c r="S225" s="486" t="s">
        <v>2055</v>
      </c>
      <c r="T225" s="490" t="str">
        <f>IF( '2149'!AC22 = 0, "", '2149'!AC22)</f>
        <v/>
      </c>
      <c r="U225" s="486" t="s">
        <v>2079</v>
      </c>
      <c r="V225" s="486" t="s">
        <v>2235</v>
      </c>
      <c r="W225" s="486" t="s">
        <v>2079</v>
      </c>
      <c r="Y225" s="486"/>
      <c r="Z225" s="486"/>
      <c r="AA225" s="486"/>
      <c r="AC225" s="486"/>
      <c r="AD225" s="486"/>
      <c r="AE225" s="486"/>
      <c r="AG225" s="486"/>
      <c r="AH225" s="486"/>
      <c r="AI225" s="486"/>
      <c r="AK225" s="486"/>
      <c r="AL225" s="486"/>
      <c r="AM225" s="486"/>
      <c r="AN225" s="458">
        <f t="shared" si="13"/>
        <v>0</v>
      </c>
      <c r="AP225" s="486"/>
      <c r="AQ225" s="486"/>
      <c r="AR225" s="486"/>
    </row>
    <row r="226" spans="1:44" s="458" customFormat="1" x14ac:dyDescent="0.2">
      <c r="A226" s="458">
        <v>21</v>
      </c>
      <c r="B226" s="487">
        <f t="shared" si="11"/>
        <v>0</v>
      </c>
      <c r="C226" s="488">
        <f t="shared" si="12"/>
        <v>0</v>
      </c>
      <c r="D226" s="457">
        <v>2149</v>
      </c>
      <c r="E226" s="456" t="str">
        <f>RIGHT('1500'!$AT$2,2)</f>
        <v>19</v>
      </c>
      <c r="F226" s="458" t="str">
        <f>'2149'!V23</f>
        <v>A5</v>
      </c>
      <c r="G226" s="490" t="str">
        <f>IF( '2149'!W23 = 0, "", '2149'!W23)</f>
        <v/>
      </c>
      <c r="H226" s="486" t="s">
        <v>2002</v>
      </c>
      <c r="I226" s="486" t="s">
        <v>2235</v>
      </c>
      <c r="J226" s="486" t="s">
        <v>2002</v>
      </c>
      <c r="K226" s="486"/>
      <c r="L226" s="490" t="str">
        <f>IF( '2149'!Y23 = 0, "", '2149'!Y23)</f>
        <v/>
      </c>
      <c r="M226" s="486" t="s">
        <v>2029</v>
      </c>
      <c r="N226" s="486" t="s">
        <v>2235</v>
      </c>
      <c r="O226" s="486" t="s">
        <v>2029</v>
      </c>
      <c r="P226" s="490" t="str">
        <f>IF( '2149'!AA23 = 0, "", '2149'!AA23)</f>
        <v/>
      </c>
      <c r="Q226" s="486" t="s">
        <v>2056</v>
      </c>
      <c r="R226" s="486" t="s">
        <v>2235</v>
      </c>
      <c r="S226" s="486" t="s">
        <v>2056</v>
      </c>
      <c r="T226" s="490" t="str">
        <f>IF( '2149'!AC23 = 0, "", '2149'!AC23)</f>
        <v/>
      </c>
      <c r="U226" s="486" t="s">
        <v>2080</v>
      </c>
      <c r="V226" s="486" t="s">
        <v>2235</v>
      </c>
      <c r="W226" s="486" t="s">
        <v>2080</v>
      </c>
      <c r="Y226" s="486"/>
      <c r="Z226" s="486"/>
      <c r="AA226" s="486"/>
      <c r="AC226" s="486"/>
      <c r="AD226" s="486"/>
      <c r="AE226" s="486"/>
      <c r="AG226" s="486"/>
      <c r="AH226" s="486"/>
      <c r="AI226" s="486"/>
      <c r="AK226" s="486"/>
      <c r="AL226" s="486"/>
      <c r="AM226" s="486"/>
      <c r="AN226" s="458">
        <f t="shared" si="13"/>
        <v>0</v>
      </c>
      <c r="AP226" s="486"/>
      <c r="AQ226" s="486"/>
      <c r="AR226" s="486"/>
    </row>
    <row r="227" spans="1:44" s="458" customFormat="1" x14ac:dyDescent="0.2">
      <c r="A227" s="458">
        <v>21</v>
      </c>
      <c r="B227" s="487">
        <f t="shared" si="11"/>
        <v>0</v>
      </c>
      <c r="C227" s="488">
        <f t="shared" si="12"/>
        <v>0</v>
      </c>
      <c r="D227" s="457">
        <v>2149</v>
      </c>
      <c r="E227" s="456" t="str">
        <f>RIGHT('1500'!$AT$2,2)</f>
        <v>19</v>
      </c>
      <c r="F227" s="458" t="str">
        <f>'2149'!V24</f>
        <v>3R</v>
      </c>
      <c r="G227" s="490" t="str">
        <f>IF( '2149'!W24 = 0, "", '2149'!W24)</f>
        <v/>
      </c>
      <c r="H227" s="486" t="s">
        <v>2003</v>
      </c>
      <c r="I227" s="486" t="s">
        <v>2235</v>
      </c>
      <c r="J227" s="486" t="s">
        <v>2003</v>
      </c>
      <c r="K227" s="486"/>
      <c r="L227" s="490" t="str">
        <f>IF( '2149'!Y24 = 0, "", '2149'!Y24)</f>
        <v/>
      </c>
      <c r="M227" s="486" t="s">
        <v>2030</v>
      </c>
      <c r="N227" s="486" t="s">
        <v>2235</v>
      </c>
      <c r="O227" s="486" t="s">
        <v>2030</v>
      </c>
      <c r="P227" s="490" t="str">
        <f>IF( '2149'!AA24 = 0, "", '2149'!AA24)</f>
        <v/>
      </c>
      <c r="Q227" s="486" t="s">
        <v>2057</v>
      </c>
      <c r="R227" s="486" t="s">
        <v>2235</v>
      </c>
      <c r="S227" s="486" t="s">
        <v>2057</v>
      </c>
      <c r="T227" s="490" t="str">
        <f>IF( '2149'!AC24 = 0, "", '2149'!AC24)</f>
        <v/>
      </c>
      <c r="U227" s="486" t="s">
        <v>2081</v>
      </c>
      <c r="V227" s="486" t="s">
        <v>2235</v>
      </c>
      <c r="W227" s="486" t="s">
        <v>2081</v>
      </c>
      <c r="Y227" s="486"/>
      <c r="Z227" s="486"/>
      <c r="AA227" s="486"/>
      <c r="AC227" s="486"/>
      <c r="AD227" s="486"/>
      <c r="AE227" s="486"/>
      <c r="AG227" s="486"/>
      <c r="AH227" s="486"/>
      <c r="AI227" s="486"/>
      <c r="AK227" s="486"/>
      <c r="AL227" s="486"/>
      <c r="AM227" s="486"/>
      <c r="AN227" s="458">
        <f t="shared" si="13"/>
        <v>0</v>
      </c>
      <c r="AP227" s="486"/>
      <c r="AQ227" s="486"/>
      <c r="AR227" s="486"/>
    </row>
    <row r="228" spans="1:44" s="458" customFormat="1" x14ac:dyDescent="0.2">
      <c r="A228" s="458">
        <v>21</v>
      </c>
      <c r="B228" s="487">
        <f t="shared" si="11"/>
        <v>0</v>
      </c>
      <c r="C228" s="488">
        <f t="shared" si="12"/>
        <v>0</v>
      </c>
      <c r="D228" s="457">
        <v>2149</v>
      </c>
      <c r="E228" s="456" t="str">
        <f>RIGHT('1500'!$AT$2,2)</f>
        <v>19</v>
      </c>
      <c r="F228" s="458" t="str">
        <f>'2149'!V25</f>
        <v>3V</v>
      </c>
      <c r="G228" s="490" t="str">
        <f>IF( '2149'!W25 = 0, "", '2149'!W25)</f>
        <v/>
      </c>
      <c r="H228" s="486" t="s">
        <v>2004</v>
      </c>
      <c r="I228" s="486" t="s">
        <v>2235</v>
      </c>
      <c r="J228" s="486" t="s">
        <v>2004</v>
      </c>
      <c r="K228" s="486"/>
      <c r="L228" s="490" t="str">
        <f>IF( '2149'!Y25 = 0, "", '2149'!Y25)</f>
        <v/>
      </c>
      <c r="M228" s="486" t="s">
        <v>2031</v>
      </c>
      <c r="N228" s="486" t="s">
        <v>2235</v>
      </c>
      <c r="O228" s="486" t="s">
        <v>2031</v>
      </c>
      <c r="P228" s="490" t="str">
        <f>IF( '2149'!AA25 = 0, "", '2149'!AA25)</f>
        <v/>
      </c>
      <c r="Q228" s="486" t="s">
        <v>2058</v>
      </c>
      <c r="R228" s="486" t="s">
        <v>2235</v>
      </c>
      <c r="S228" s="486" t="s">
        <v>2058</v>
      </c>
      <c r="T228" s="490" t="str">
        <f>IF( '2149'!AC25 = 0, "", '2149'!AC25)</f>
        <v/>
      </c>
      <c r="U228" s="486" t="s">
        <v>2082</v>
      </c>
      <c r="V228" s="486" t="s">
        <v>2235</v>
      </c>
      <c r="W228" s="486" t="s">
        <v>2082</v>
      </c>
      <c r="Y228" s="486"/>
      <c r="Z228" s="486"/>
      <c r="AA228" s="486"/>
      <c r="AC228" s="486"/>
      <c r="AD228" s="486"/>
      <c r="AE228" s="486"/>
      <c r="AG228" s="486"/>
      <c r="AH228" s="486"/>
      <c r="AI228" s="486"/>
      <c r="AK228" s="486"/>
      <c r="AL228" s="486"/>
      <c r="AM228" s="486"/>
      <c r="AN228" s="458">
        <f t="shared" si="13"/>
        <v>0</v>
      </c>
      <c r="AP228" s="486"/>
      <c r="AQ228" s="486"/>
      <c r="AR228" s="486"/>
    </row>
    <row r="229" spans="1:44" s="458" customFormat="1" x14ac:dyDescent="0.2">
      <c r="A229" s="458">
        <v>21</v>
      </c>
      <c r="B229" s="487">
        <f t="shared" si="11"/>
        <v>0</v>
      </c>
      <c r="C229" s="488">
        <f t="shared" si="12"/>
        <v>0</v>
      </c>
      <c r="D229" s="457">
        <v>2149</v>
      </c>
      <c r="E229" s="456" t="str">
        <f>RIGHT('1500'!$AT$2,2)</f>
        <v>19</v>
      </c>
      <c r="F229" s="458" t="str">
        <f>'2149'!V26</f>
        <v>3Z</v>
      </c>
      <c r="G229" s="490" t="str">
        <f>IF( '2149'!W26 = 0, "", '2149'!W26)</f>
        <v/>
      </c>
      <c r="H229" s="486" t="s">
        <v>2005</v>
      </c>
      <c r="I229" s="486" t="s">
        <v>2235</v>
      </c>
      <c r="J229" s="486" t="s">
        <v>2005</v>
      </c>
      <c r="K229" s="486"/>
      <c r="L229" s="490" t="str">
        <f>IF( '2149'!Y26 = 0, "", '2149'!Y26)</f>
        <v/>
      </c>
      <c r="M229" s="486" t="s">
        <v>2032</v>
      </c>
      <c r="N229" s="486" t="s">
        <v>2235</v>
      </c>
      <c r="O229" s="486" t="s">
        <v>2032</v>
      </c>
      <c r="P229" s="490" t="str">
        <f>IF( '2149'!AA26 = 0, "", '2149'!AA26)</f>
        <v/>
      </c>
      <c r="Q229" s="486" t="s">
        <v>2059</v>
      </c>
      <c r="R229" s="486" t="s">
        <v>2235</v>
      </c>
      <c r="S229" s="486" t="s">
        <v>2059</v>
      </c>
      <c r="T229" s="490" t="str">
        <f>IF( '2149'!AC26 = 0, "", '2149'!AC26)</f>
        <v/>
      </c>
      <c r="U229" s="486" t="s">
        <v>2083</v>
      </c>
      <c r="V229" s="486" t="s">
        <v>2235</v>
      </c>
      <c r="W229" s="486" t="s">
        <v>2083</v>
      </c>
      <c r="Y229" s="486"/>
      <c r="Z229" s="486"/>
      <c r="AA229" s="486"/>
      <c r="AC229" s="486"/>
      <c r="AD229" s="486"/>
      <c r="AE229" s="486"/>
      <c r="AG229" s="486"/>
      <c r="AH229" s="486"/>
      <c r="AI229" s="486"/>
      <c r="AK229" s="486"/>
      <c r="AL229" s="486"/>
      <c r="AM229" s="486"/>
      <c r="AN229" s="458">
        <f t="shared" si="13"/>
        <v>0</v>
      </c>
      <c r="AP229" s="486"/>
      <c r="AQ229" s="486"/>
      <c r="AR229" s="486"/>
    </row>
    <row r="230" spans="1:44" s="458" customFormat="1" x14ac:dyDescent="0.2">
      <c r="A230" s="458">
        <v>21</v>
      </c>
      <c r="B230" s="487">
        <f t="shared" si="11"/>
        <v>0</v>
      </c>
      <c r="C230" s="488">
        <f t="shared" si="12"/>
        <v>0</v>
      </c>
      <c r="D230" s="457">
        <v>2149</v>
      </c>
      <c r="E230" s="456" t="str">
        <f>RIGHT('1500'!$AT$2,2)</f>
        <v>19</v>
      </c>
      <c r="F230" s="458" t="str">
        <f>'2149'!V27</f>
        <v>4A</v>
      </c>
      <c r="G230" s="490" t="str">
        <f>IF( '2149'!W27 = 0, "", '2149'!W27)</f>
        <v/>
      </c>
      <c r="H230" s="486" t="s">
        <v>2006</v>
      </c>
      <c r="I230" s="486" t="s">
        <v>2235</v>
      </c>
      <c r="J230" s="486" t="s">
        <v>2006</v>
      </c>
      <c r="K230" s="486"/>
      <c r="L230" s="490" t="str">
        <f>IF( '2149'!Y27 = 0, "", '2149'!Y27)</f>
        <v/>
      </c>
      <c r="M230" s="486" t="s">
        <v>2033</v>
      </c>
      <c r="N230" s="486" t="s">
        <v>2235</v>
      </c>
      <c r="O230" s="486" t="s">
        <v>2033</v>
      </c>
      <c r="P230" s="490" t="str">
        <f>IF( '2149'!AA27 = 0, "", '2149'!AA27)</f>
        <v/>
      </c>
      <c r="Q230" s="486" t="s">
        <v>2060</v>
      </c>
      <c r="R230" s="486" t="s">
        <v>2235</v>
      </c>
      <c r="S230" s="486" t="s">
        <v>2060</v>
      </c>
      <c r="T230" s="490" t="str">
        <f>IF( '2149'!AC27 = 0, "", '2149'!AC27)</f>
        <v/>
      </c>
      <c r="U230" s="486" t="s">
        <v>2084</v>
      </c>
      <c r="V230" s="486" t="s">
        <v>2235</v>
      </c>
      <c r="W230" s="486" t="s">
        <v>2084</v>
      </c>
      <c r="Y230" s="486"/>
      <c r="Z230" s="486"/>
      <c r="AA230" s="486"/>
      <c r="AC230" s="486"/>
      <c r="AD230" s="486"/>
      <c r="AE230" s="486"/>
      <c r="AG230" s="486"/>
      <c r="AH230" s="486"/>
      <c r="AI230" s="486"/>
      <c r="AK230" s="486"/>
      <c r="AL230" s="486"/>
      <c r="AM230" s="486"/>
      <c r="AN230" s="458">
        <f t="shared" si="13"/>
        <v>0</v>
      </c>
      <c r="AP230" s="486"/>
      <c r="AQ230" s="486"/>
      <c r="AR230" s="486"/>
    </row>
    <row r="231" spans="1:44" s="458" customFormat="1" x14ac:dyDescent="0.2">
      <c r="A231" s="458">
        <v>21</v>
      </c>
      <c r="B231" s="487">
        <f t="shared" si="11"/>
        <v>0</v>
      </c>
      <c r="C231" s="488">
        <f t="shared" si="12"/>
        <v>0</v>
      </c>
      <c r="D231" s="457">
        <v>2149</v>
      </c>
      <c r="E231" s="456" t="str">
        <f>RIGHT('1500'!$AT$2,2)</f>
        <v>19</v>
      </c>
      <c r="F231" s="458" t="str">
        <f>'2149'!V28</f>
        <v>4E</v>
      </c>
      <c r="G231" s="490" t="str">
        <f>IF( '2149'!W28 = 0, "", '2149'!W28)</f>
        <v/>
      </c>
      <c r="H231" s="486" t="s">
        <v>2007</v>
      </c>
      <c r="I231" s="486" t="s">
        <v>2235</v>
      </c>
      <c r="J231" s="486" t="s">
        <v>2007</v>
      </c>
      <c r="K231" s="486"/>
      <c r="L231" s="490" t="str">
        <f>IF( '2149'!Y28 = 0, "", '2149'!Y28)</f>
        <v/>
      </c>
      <c r="M231" s="486" t="s">
        <v>2034</v>
      </c>
      <c r="N231" s="486" t="s">
        <v>2235</v>
      </c>
      <c r="O231" s="486" t="s">
        <v>2034</v>
      </c>
      <c r="P231" s="490" t="str">
        <f>IF( '2149'!AA28 = 0, "", '2149'!AA28)</f>
        <v/>
      </c>
      <c r="Q231" s="486" t="s">
        <v>2061</v>
      </c>
      <c r="R231" s="486" t="s">
        <v>2235</v>
      </c>
      <c r="S231" s="486" t="s">
        <v>2061</v>
      </c>
      <c r="T231" s="490" t="str">
        <f>IF( '2149'!AC28 = 0, "", '2149'!AC28)</f>
        <v/>
      </c>
      <c r="U231" s="486" t="s">
        <v>2085</v>
      </c>
      <c r="V231" s="486" t="s">
        <v>2235</v>
      </c>
      <c r="W231" s="486" t="s">
        <v>2085</v>
      </c>
      <c r="Y231" s="486"/>
      <c r="Z231" s="486"/>
      <c r="AA231" s="486"/>
      <c r="AC231" s="486"/>
      <c r="AD231" s="486"/>
      <c r="AE231" s="486"/>
      <c r="AG231" s="486"/>
      <c r="AH231" s="486"/>
      <c r="AI231" s="486"/>
      <c r="AK231" s="486"/>
      <c r="AL231" s="486"/>
      <c r="AM231" s="486"/>
      <c r="AN231" s="458">
        <f t="shared" si="13"/>
        <v>0</v>
      </c>
      <c r="AP231" s="486"/>
      <c r="AQ231" s="486"/>
      <c r="AR231" s="486"/>
    </row>
    <row r="232" spans="1:44" s="458" customFormat="1" x14ac:dyDescent="0.2">
      <c r="A232" s="458">
        <v>21</v>
      </c>
      <c r="B232" s="487">
        <f t="shared" si="11"/>
        <v>0</v>
      </c>
      <c r="C232" s="488">
        <f t="shared" si="12"/>
        <v>0</v>
      </c>
      <c r="D232" s="457">
        <v>2149</v>
      </c>
      <c r="E232" s="456" t="str">
        <f>RIGHT('1500'!$AT$2,2)</f>
        <v>19</v>
      </c>
      <c r="F232" s="458" t="str">
        <f>'2149'!V29</f>
        <v>4I</v>
      </c>
      <c r="G232" s="490" t="str">
        <f>IF( '2149'!W29 = 0, "", '2149'!W29)</f>
        <v/>
      </c>
      <c r="H232" s="486" t="s">
        <v>2008</v>
      </c>
      <c r="I232" s="486" t="s">
        <v>2235</v>
      </c>
      <c r="J232" s="486" t="s">
        <v>2008</v>
      </c>
      <c r="K232" s="486"/>
      <c r="L232" s="490" t="str">
        <f>IF( '2149'!Y29 = 0, "", '2149'!Y29)</f>
        <v/>
      </c>
      <c r="M232" s="486" t="s">
        <v>2035</v>
      </c>
      <c r="N232" s="486" t="s">
        <v>2235</v>
      </c>
      <c r="O232" s="486" t="s">
        <v>2035</v>
      </c>
      <c r="P232" s="490" t="str">
        <f>IF( '2149'!AA29 = 0, "", '2149'!AA29)</f>
        <v/>
      </c>
      <c r="Q232" s="486" t="s">
        <v>2062</v>
      </c>
      <c r="R232" s="486" t="s">
        <v>2235</v>
      </c>
      <c r="S232" s="486" t="s">
        <v>2062</v>
      </c>
      <c r="T232" s="490" t="str">
        <f>IF( '2149'!AC29 = 0, "", '2149'!AC29)</f>
        <v/>
      </c>
      <c r="U232" s="486" t="s">
        <v>2086</v>
      </c>
      <c r="V232" s="486" t="s">
        <v>2235</v>
      </c>
      <c r="W232" s="486" t="s">
        <v>2086</v>
      </c>
      <c r="Y232" s="486"/>
      <c r="Z232" s="486"/>
      <c r="AA232" s="486"/>
      <c r="AC232" s="486"/>
      <c r="AD232" s="486"/>
      <c r="AE232" s="486"/>
      <c r="AG232" s="486"/>
      <c r="AH232" s="486"/>
      <c r="AI232" s="486"/>
      <c r="AK232" s="486"/>
      <c r="AL232" s="486"/>
      <c r="AM232" s="486"/>
      <c r="AN232" s="458">
        <f t="shared" si="13"/>
        <v>0</v>
      </c>
      <c r="AP232" s="486"/>
      <c r="AQ232" s="486"/>
      <c r="AR232" s="486"/>
    </row>
    <row r="233" spans="1:44" s="458" customFormat="1" x14ac:dyDescent="0.2">
      <c r="A233" s="458">
        <v>21</v>
      </c>
      <c r="B233" s="487">
        <f t="shared" si="11"/>
        <v>0</v>
      </c>
      <c r="C233" s="488">
        <f t="shared" si="12"/>
        <v>0</v>
      </c>
      <c r="D233" s="457">
        <v>2149</v>
      </c>
      <c r="E233" s="456" t="str">
        <f>RIGHT('1500'!$AT$2,2)</f>
        <v>19</v>
      </c>
      <c r="F233" s="458" t="str">
        <f>'2149'!V30</f>
        <v>4M</v>
      </c>
      <c r="G233" s="490" t="str">
        <f>IF( '2149'!W30 = 0, "", '2149'!W30)</f>
        <v/>
      </c>
      <c r="H233" s="486" t="s">
        <v>2009</v>
      </c>
      <c r="I233" s="486" t="s">
        <v>2235</v>
      </c>
      <c r="J233" s="486" t="s">
        <v>2009</v>
      </c>
      <c r="K233" s="486"/>
      <c r="L233" s="490" t="str">
        <f>IF( '2149'!Y30 = 0, "", '2149'!Y30)</f>
        <v/>
      </c>
      <c r="M233" s="486" t="s">
        <v>2036</v>
      </c>
      <c r="N233" s="486" t="s">
        <v>2235</v>
      </c>
      <c r="O233" s="486" t="s">
        <v>2036</v>
      </c>
      <c r="P233" s="490" t="str">
        <f>IF( '2149'!AA30 = 0, "", '2149'!AA30)</f>
        <v/>
      </c>
      <c r="Q233" s="486" t="s">
        <v>2063</v>
      </c>
      <c r="R233" s="486" t="s">
        <v>2235</v>
      </c>
      <c r="S233" s="486" t="s">
        <v>2063</v>
      </c>
      <c r="T233" s="490" t="str">
        <f>IF( '2149'!AC30 = 0, "", '2149'!AC30)</f>
        <v/>
      </c>
      <c r="U233" s="486" t="s">
        <v>2087</v>
      </c>
      <c r="V233" s="486" t="s">
        <v>2235</v>
      </c>
      <c r="W233" s="486" t="s">
        <v>2087</v>
      </c>
      <c r="Y233" s="486"/>
      <c r="Z233" s="486"/>
      <c r="AA233" s="486"/>
      <c r="AC233" s="486"/>
      <c r="AD233" s="486"/>
      <c r="AE233" s="486"/>
      <c r="AG233" s="486"/>
      <c r="AH233" s="486"/>
      <c r="AI233" s="486"/>
      <c r="AK233" s="486"/>
      <c r="AL233" s="486"/>
      <c r="AM233" s="486"/>
      <c r="AN233" s="458">
        <f t="shared" si="13"/>
        <v>0</v>
      </c>
      <c r="AP233" s="486"/>
      <c r="AQ233" s="486"/>
      <c r="AR233" s="486"/>
    </row>
    <row r="234" spans="1:44" s="458" customFormat="1" x14ac:dyDescent="0.2">
      <c r="A234" s="458">
        <v>21</v>
      </c>
      <c r="B234" s="487">
        <f t="shared" si="11"/>
        <v>0</v>
      </c>
      <c r="C234" s="488">
        <f t="shared" si="12"/>
        <v>0</v>
      </c>
      <c r="D234" s="457">
        <v>2149</v>
      </c>
      <c r="E234" s="456" t="str">
        <f>RIGHT('1500'!$AT$2,2)</f>
        <v>19</v>
      </c>
      <c r="F234" s="458" t="str">
        <f>'2149'!V31</f>
        <v>4R</v>
      </c>
      <c r="G234" s="490" t="str">
        <f>IF( '2149'!W31 = 0, "", '2149'!W31)</f>
        <v/>
      </c>
      <c r="H234" s="486" t="s">
        <v>2010</v>
      </c>
      <c r="I234" s="486" t="s">
        <v>2235</v>
      </c>
      <c r="J234" s="486" t="s">
        <v>2010</v>
      </c>
      <c r="K234" s="486"/>
      <c r="L234" s="490" t="str">
        <f>IF( '2149'!Y31 = 0, "", '2149'!Y31)</f>
        <v/>
      </c>
      <c r="M234" s="486" t="s">
        <v>2037</v>
      </c>
      <c r="N234" s="486" t="s">
        <v>2235</v>
      </c>
      <c r="O234" s="486" t="s">
        <v>2037</v>
      </c>
      <c r="P234" s="490" t="str">
        <f>IF( '2149'!AA31 = 0, "", '2149'!AA31)</f>
        <v/>
      </c>
      <c r="Q234" s="486" t="s">
        <v>2064</v>
      </c>
      <c r="R234" s="486" t="s">
        <v>2235</v>
      </c>
      <c r="S234" s="486" t="s">
        <v>2064</v>
      </c>
      <c r="T234" s="490" t="str">
        <f>IF( '2149'!AC31 = 0, "", '2149'!AC31)</f>
        <v/>
      </c>
      <c r="U234" s="486" t="s">
        <v>2088</v>
      </c>
      <c r="V234" s="486" t="s">
        <v>2235</v>
      </c>
      <c r="W234" s="486" t="s">
        <v>2088</v>
      </c>
      <c r="Y234" s="486"/>
      <c r="Z234" s="486"/>
      <c r="AA234" s="486"/>
      <c r="AC234" s="486"/>
      <c r="AD234" s="486"/>
      <c r="AE234" s="486"/>
      <c r="AG234" s="486"/>
      <c r="AH234" s="486"/>
      <c r="AI234" s="486"/>
      <c r="AK234" s="486"/>
      <c r="AL234" s="486"/>
      <c r="AM234" s="486"/>
      <c r="AN234" s="458">
        <f t="shared" si="13"/>
        <v>0</v>
      </c>
      <c r="AP234" s="486"/>
      <c r="AQ234" s="486"/>
      <c r="AR234" s="486"/>
    </row>
    <row r="235" spans="1:44" s="458" customFormat="1" x14ac:dyDescent="0.2">
      <c r="A235" s="458">
        <v>21</v>
      </c>
      <c r="B235" s="487">
        <f t="shared" si="11"/>
        <v>0</v>
      </c>
      <c r="C235" s="488">
        <f t="shared" si="12"/>
        <v>0</v>
      </c>
      <c r="D235" s="457">
        <v>2149</v>
      </c>
      <c r="E235" s="456" t="str">
        <f>RIGHT('1500'!$AT$2,2)</f>
        <v>19</v>
      </c>
      <c r="F235" s="458" t="str">
        <f>'2149'!V32</f>
        <v>4V</v>
      </c>
      <c r="G235" s="490" t="str">
        <f>IF( '2149'!W32 = 0, "", '2149'!W32)</f>
        <v/>
      </c>
      <c r="H235" s="486" t="s">
        <v>2011</v>
      </c>
      <c r="I235" s="486" t="s">
        <v>2235</v>
      </c>
      <c r="J235" s="486" t="s">
        <v>2011</v>
      </c>
      <c r="K235" s="486"/>
      <c r="L235" s="490" t="str">
        <f>IF( '2149'!Y32 = 0, "", '2149'!Y32)</f>
        <v/>
      </c>
      <c r="M235" s="486" t="s">
        <v>2038</v>
      </c>
      <c r="N235" s="486" t="s">
        <v>2235</v>
      </c>
      <c r="O235" s="486" t="s">
        <v>2038</v>
      </c>
      <c r="P235" s="490" t="str">
        <f>IF( '2149'!AA32 = 0, "", '2149'!AA32)</f>
        <v/>
      </c>
      <c r="Q235" s="486" t="s">
        <v>2065</v>
      </c>
      <c r="R235" s="486" t="s">
        <v>2235</v>
      </c>
      <c r="S235" s="486" t="s">
        <v>2065</v>
      </c>
      <c r="T235" s="490" t="str">
        <f>IF( '2149'!AC32 = 0, "", '2149'!AC32)</f>
        <v/>
      </c>
      <c r="U235" s="486" t="s">
        <v>2089</v>
      </c>
      <c r="V235" s="486" t="s">
        <v>2235</v>
      </c>
      <c r="W235" s="486" t="s">
        <v>2089</v>
      </c>
      <c r="Y235" s="486"/>
      <c r="Z235" s="486"/>
      <c r="AA235" s="486"/>
      <c r="AC235" s="486"/>
      <c r="AD235" s="486"/>
      <c r="AE235" s="486"/>
      <c r="AG235" s="486"/>
      <c r="AH235" s="486"/>
      <c r="AI235" s="486"/>
      <c r="AK235" s="486"/>
      <c r="AL235" s="486"/>
      <c r="AM235" s="486"/>
      <c r="AN235" s="458">
        <f t="shared" si="13"/>
        <v>0</v>
      </c>
      <c r="AP235" s="486"/>
      <c r="AQ235" s="486"/>
      <c r="AR235" s="486"/>
    </row>
    <row r="236" spans="1:44" s="458" customFormat="1" x14ac:dyDescent="0.2">
      <c r="A236" s="458">
        <v>21</v>
      </c>
      <c r="B236" s="487">
        <f t="shared" si="11"/>
        <v>0</v>
      </c>
      <c r="C236" s="488">
        <f t="shared" si="12"/>
        <v>0</v>
      </c>
      <c r="D236" s="457">
        <v>2149</v>
      </c>
      <c r="E236" s="456" t="str">
        <f>RIGHT('1500'!$AT$2,2)</f>
        <v>19</v>
      </c>
      <c r="F236" s="458" t="str">
        <f>'2149'!V33</f>
        <v>4Z</v>
      </c>
      <c r="G236" s="490" t="str">
        <f>IF( '2149'!W33 = 0, "", '2149'!W33)</f>
        <v/>
      </c>
      <c r="H236" s="486" t="s">
        <v>2012</v>
      </c>
      <c r="I236" s="486" t="s">
        <v>2235</v>
      </c>
      <c r="J236" s="486" t="s">
        <v>2012</v>
      </c>
      <c r="K236" s="486"/>
      <c r="L236" s="490" t="str">
        <f>IF( '2149'!Y33 = 0, "", '2149'!Y33)</f>
        <v/>
      </c>
      <c r="M236" s="486" t="s">
        <v>2039</v>
      </c>
      <c r="N236" s="486" t="s">
        <v>2235</v>
      </c>
      <c r="O236" s="486" t="s">
        <v>2039</v>
      </c>
      <c r="P236" s="490" t="str">
        <f>IF( '2149'!AA33 = 0, "", '2149'!AA33)</f>
        <v/>
      </c>
      <c r="Q236" s="486" t="s">
        <v>2066</v>
      </c>
      <c r="R236" s="486" t="s">
        <v>2235</v>
      </c>
      <c r="S236" s="486" t="s">
        <v>2066</v>
      </c>
      <c r="T236" s="490" t="str">
        <f>IF( '2149'!AC33 = 0, "", '2149'!AC33)</f>
        <v/>
      </c>
      <c r="U236" s="486" t="s">
        <v>2090</v>
      </c>
      <c r="V236" s="486" t="s">
        <v>2235</v>
      </c>
      <c r="W236" s="486" t="s">
        <v>2090</v>
      </c>
      <c r="Y236" s="486"/>
      <c r="Z236" s="486"/>
      <c r="AA236" s="486"/>
      <c r="AC236" s="486"/>
      <c r="AD236" s="486"/>
      <c r="AE236" s="486"/>
      <c r="AG236" s="486"/>
      <c r="AH236" s="486"/>
      <c r="AI236" s="486"/>
      <c r="AK236" s="486"/>
      <c r="AL236" s="486"/>
      <c r="AM236" s="486"/>
      <c r="AN236" s="458">
        <f t="shared" si="13"/>
        <v>0</v>
      </c>
      <c r="AP236" s="486"/>
      <c r="AQ236" s="486"/>
      <c r="AR236" s="486"/>
    </row>
    <row r="237" spans="1:44" s="458" customFormat="1" x14ac:dyDescent="0.2">
      <c r="A237" s="458">
        <v>21</v>
      </c>
      <c r="B237" s="487">
        <f t="shared" si="11"/>
        <v>0</v>
      </c>
      <c r="C237" s="488">
        <f t="shared" si="12"/>
        <v>0</v>
      </c>
      <c r="D237" s="457">
        <v>2149</v>
      </c>
      <c r="E237" s="456" t="str">
        <f>RIGHT('1500'!$AT$2,2)</f>
        <v>19</v>
      </c>
      <c r="F237" s="458" t="str">
        <f>'2149'!V34</f>
        <v>5A</v>
      </c>
      <c r="G237" s="490" t="str">
        <f>IF( '2149'!W34 = 0, "", '2149'!W34)</f>
        <v/>
      </c>
      <c r="H237" s="486" t="s">
        <v>2013</v>
      </c>
      <c r="I237" s="486" t="s">
        <v>2235</v>
      </c>
      <c r="J237" s="486" t="s">
        <v>2013</v>
      </c>
      <c r="K237" s="486"/>
      <c r="L237" s="490" t="str">
        <f>IF( '2149'!Y34 = 0, "", '2149'!Y34)</f>
        <v/>
      </c>
      <c r="M237" s="486" t="s">
        <v>2040</v>
      </c>
      <c r="N237" s="486" t="s">
        <v>2235</v>
      </c>
      <c r="O237" s="486" t="s">
        <v>2040</v>
      </c>
      <c r="P237" s="490" t="str">
        <f>IF( '2149'!AA34 = 0, "", '2149'!AA34)</f>
        <v/>
      </c>
      <c r="Q237" s="486" t="s">
        <v>2067</v>
      </c>
      <c r="R237" s="486" t="s">
        <v>2235</v>
      </c>
      <c r="S237" s="486" t="s">
        <v>2067</v>
      </c>
      <c r="T237" s="490" t="str">
        <f>IF( '2149'!AC34 = 0, "", '2149'!AC34)</f>
        <v/>
      </c>
      <c r="U237" s="486" t="s">
        <v>2091</v>
      </c>
      <c r="V237" s="486" t="s">
        <v>2235</v>
      </c>
      <c r="W237" s="486" t="s">
        <v>2091</v>
      </c>
      <c r="Y237" s="486"/>
      <c r="Z237" s="486"/>
      <c r="AA237" s="486"/>
      <c r="AC237" s="486"/>
      <c r="AD237" s="486"/>
      <c r="AE237" s="486"/>
      <c r="AG237" s="486"/>
      <c r="AH237" s="486"/>
      <c r="AI237" s="486"/>
      <c r="AK237" s="486"/>
      <c r="AL237" s="486"/>
      <c r="AM237" s="486"/>
      <c r="AN237" s="458">
        <f t="shared" si="13"/>
        <v>0</v>
      </c>
      <c r="AP237" s="486"/>
      <c r="AQ237" s="486"/>
      <c r="AR237" s="486"/>
    </row>
    <row r="238" spans="1:44" s="458" customFormat="1" x14ac:dyDescent="0.2">
      <c r="A238" s="458">
        <v>21</v>
      </c>
      <c r="B238" s="487">
        <f t="shared" si="11"/>
        <v>0</v>
      </c>
      <c r="C238" s="488">
        <f t="shared" si="12"/>
        <v>0</v>
      </c>
      <c r="D238" s="457">
        <v>2149</v>
      </c>
      <c r="E238" s="456" t="str">
        <f>RIGHT('1500'!$AT$2,2)</f>
        <v>19</v>
      </c>
      <c r="F238" s="458" t="str">
        <f>'2149'!X35</f>
        <v>5B</v>
      </c>
      <c r="G238" s="490" t="str">
        <f>IF( '2149'!Y35 = 0, "", '2149'!Y35)</f>
        <v/>
      </c>
      <c r="H238" s="486" t="s">
        <v>2014</v>
      </c>
      <c r="I238" s="486" t="s">
        <v>2235</v>
      </c>
      <c r="J238" s="486" t="s">
        <v>2014</v>
      </c>
      <c r="K238" s="486"/>
      <c r="L238" s="490" t="str">
        <f>IF( '2149'!AA35 = 0, "", '2149'!AA35)</f>
        <v/>
      </c>
      <c r="M238" s="486" t="s">
        <v>2041</v>
      </c>
      <c r="N238" s="486" t="s">
        <v>2235</v>
      </c>
      <c r="O238" s="486" t="s">
        <v>2041</v>
      </c>
      <c r="Q238" s="486"/>
      <c r="R238" s="486"/>
      <c r="S238" s="486"/>
      <c r="U238" s="486"/>
      <c r="V238" s="486"/>
      <c r="W238" s="486"/>
      <c r="Y238" s="486"/>
      <c r="Z238" s="486"/>
      <c r="AA238" s="486"/>
      <c r="AC238" s="486"/>
      <c r="AD238" s="486"/>
      <c r="AE238" s="486"/>
      <c r="AG238" s="486"/>
      <c r="AH238" s="486"/>
      <c r="AI238" s="486"/>
      <c r="AK238" s="486"/>
      <c r="AL238" s="486"/>
      <c r="AM238" s="486"/>
      <c r="AN238" s="458">
        <f t="shared" si="13"/>
        <v>0</v>
      </c>
      <c r="AP238" s="486"/>
      <c r="AQ238" s="486"/>
      <c r="AR238" s="486"/>
    </row>
    <row r="239" spans="1:44" s="458" customFormat="1" x14ac:dyDescent="0.2">
      <c r="A239" s="458">
        <v>21</v>
      </c>
      <c r="B239" s="487">
        <f t="shared" si="11"/>
        <v>0</v>
      </c>
      <c r="C239" s="488">
        <f t="shared" si="12"/>
        <v>0</v>
      </c>
      <c r="D239" s="457">
        <v>2149</v>
      </c>
      <c r="E239" s="456" t="str">
        <f>RIGHT('1500'!$AT$2,2)</f>
        <v>19</v>
      </c>
      <c r="F239" s="458" t="str">
        <f>'2149'!X36</f>
        <v>5D</v>
      </c>
      <c r="G239" s="490" t="str">
        <f>IF( '2149'!Y36 = 0, "", '2149'!Y36)</f>
        <v/>
      </c>
      <c r="H239" s="486" t="s">
        <v>2015</v>
      </c>
      <c r="I239" s="486" t="s">
        <v>2235</v>
      </c>
      <c r="J239" s="486" t="s">
        <v>2015</v>
      </c>
      <c r="K239" s="486"/>
      <c r="L239" s="490" t="str">
        <f>IF( '2149'!AA36 = 0, "", '2149'!AA36)</f>
        <v/>
      </c>
      <c r="M239" s="486" t="s">
        <v>2042</v>
      </c>
      <c r="N239" s="486" t="s">
        <v>2235</v>
      </c>
      <c r="O239" s="486" t="s">
        <v>2042</v>
      </c>
      <c r="Q239" s="486"/>
      <c r="R239" s="486"/>
      <c r="S239" s="486"/>
      <c r="U239" s="486"/>
      <c r="V239" s="486"/>
      <c r="W239" s="486"/>
      <c r="Y239" s="486"/>
      <c r="Z239" s="486"/>
      <c r="AA239" s="486"/>
      <c r="AC239" s="486"/>
      <c r="AD239" s="486"/>
      <c r="AE239" s="486"/>
      <c r="AG239" s="486"/>
      <c r="AH239" s="486"/>
      <c r="AI239" s="486"/>
      <c r="AK239" s="486"/>
      <c r="AL239" s="486"/>
      <c r="AM239" s="486"/>
      <c r="AN239" s="458">
        <f t="shared" si="13"/>
        <v>0</v>
      </c>
      <c r="AP239" s="486"/>
      <c r="AQ239" s="486"/>
      <c r="AR239" s="486"/>
    </row>
    <row r="240" spans="1:44" s="458" customFormat="1" x14ac:dyDescent="0.2">
      <c r="A240" s="458">
        <v>21</v>
      </c>
      <c r="B240" s="487">
        <f t="shared" si="11"/>
        <v>0</v>
      </c>
      <c r="C240" s="488">
        <f t="shared" si="12"/>
        <v>0</v>
      </c>
      <c r="D240" s="457">
        <v>2149</v>
      </c>
      <c r="E240" s="456" t="str">
        <f>RIGHT('1500'!$AT$2,2)</f>
        <v>19</v>
      </c>
      <c r="F240" s="458" t="str">
        <f>'2149'!X37</f>
        <v>5F</v>
      </c>
      <c r="G240" s="490" t="str">
        <f>IF( '2149'!Y37 = 0, "", '2149'!Y37)</f>
        <v/>
      </c>
      <c r="H240" s="486" t="s">
        <v>2016</v>
      </c>
      <c r="I240" s="486" t="s">
        <v>2235</v>
      </c>
      <c r="J240" s="486" t="s">
        <v>2016</v>
      </c>
      <c r="K240" s="486"/>
      <c r="L240" s="490" t="str">
        <f>IF( '2149'!AA37 = 0, "", '2149'!AA37)</f>
        <v/>
      </c>
      <c r="M240" s="486" t="s">
        <v>2043</v>
      </c>
      <c r="N240" s="486" t="s">
        <v>2235</v>
      </c>
      <c r="O240" s="486" t="s">
        <v>2043</v>
      </c>
      <c r="Q240" s="486"/>
      <c r="R240" s="486"/>
      <c r="S240" s="486"/>
      <c r="U240" s="486"/>
      <c r="V240" s="486"/>
      <c r="W240" s="486"/>
      <c r="Y240" s="486"/>
      <c r="Z240" s="486"/>
      <c r="AA240" s="486"/>
      <c r="AC240" s="486"/>
      <c r="AD240" s="486"/>
      <c r="AE240" s="486"/>
      <c r="AG240" s="486"/>
      <c r="AH240" s="486"/>
      <c r="AI240" s="486"/>
      <c r="AK240" s="486"/>
      <c r="AL240" s="486"/>
      <c r="AM240" s="486"/>
      <c r="AN240" s="458">
        <f t="shared" si="13"/>
        <v>0</v>
      </c>
      <c r="AP240" s="486"/>
      <c r="AQ240" s="486"/>
      <c r="AR240" s="486"/>
    </row>
    <row r="241" spans="1:44" x14ac:dyDescent="0.2">
      <c r="A241" s="477">
        <v>21</v>
      </c>
      <c r="B241" s="478">
        <f t="shared" si="11"/>
        <v>0</v>
      </c>
      <c r="C241" s="479">
        <f t="shared" si="12"/>
        <v>0</v>
      </c>
      <c r="D241" s="457" t="s">
        <v>986</v>
      </c>
      <c r="E241" s="474" t="str">
        <f>RIGHT('1500'!$AT$2,2)</f>
        <v>19</v>
      </c>
      <c r="F241" s="477" t="s">
        <v>992</v>
      </c>
      <c r="G241" s="490" t="str">
        <f>IF( OGBA03!Y14 = 0, "", OGBA03!Y14)</f>
        <v/>
      </c>
      <c r="H241" s="486" t="s">
        <v>1407</v>
      </c>
      <c r="I241" s="486" t="s">
        <v>986</v>
      </c>
      <c r="J241" s="508" t="s">
        <v>2454</v>
      </c>
      <c r="K241" s="486"/>
      <c r="L241" s="490" t="str">
        <f>IF( OGBA03!AD14 = 0, "", OGBA03!AD14)</f>
        <v/>
      </c>
      <c r="M241" s="486" t="s">
        <v>1408</v>
      </c>
      <c r="N241" s="486" t="s">
        <v>986</v>
      </c>
      <c r="O241" s="486" t="s">
        <v>2506</v>
      </c>
      <c r="P241" s="490" t="str">
        <f>IF( OGBA03!AI14 = 0, "", OGBA03!AI14)</f>
        <v/>
      </c>
      <c r="Q241" s="486" t="s">
        <v>1409</v>
      </c>
      <c r="R241" s="486" t="s">
        <v>986</v>
      </c>
      <c r="S241" s="486" t="s">
        <v>2553</v>
      </c>
      <c r="T241" s="490" t="str">
        <f>IF( OGBA03!AN14 = 0, "", OGBA03!AN14)</f>
        <v/>
      </c>
      <c r="U241" s="486" t="s">
        <v>1410</v>
      </c>
      <c r="V241" s="486" t="s">
        <v>986</v>
      </c>
      <c r="W241" s="486" t="s">
        <v>2596</v>
      </c>
      <c r="X241" s="490" t="str">
        <f>IF( OGBA03!AS14 = 0, "", OGBA03!AS14)</f>
        <v/>
      </c>
      <c r="Y241" s="486" t="s">
        <v>1411</v>
      </c>
      <c r="Z241" s="486" t="s">
        <v>986</v>
      </c>
      <c r="AA241" s="486" t="s">
        <v>2639</v>
      </c>
      <c r="AB241" s="490" t="str">
        <f>IF( OGBA03!AX14 = 0, "", OGBA03!AX14)</f>
        <v/>
      </c>
      <c r="AC241" s="486" t="s">
        <v>1412</v>
      </c>
      <c r="AD241" s="486" t="s">
        <v>986</v>
      </c>
      <c r="AE241" s="486" t="s">
        <v>2679</v>
      </c>
      <c r="AF241" s="490" t="str">
        <f>IF( OGBA03!BC14 = 0, "", OGBA03!BC14)</f>
        <v/>
      </c>
      <c r="AG241" s="486" t="s">
        <v>1413</v>
      </c>
      <c r="AH241" s="486" t="s">
        <v>986</v>
      </c>
      <c r="AI241" s="486" t="s">
        <v>2725</v>
      </c>
      <c r="AK241" s="486"/>
      <c r="AL241" s="486"/>
      <c r="AM241" s="486"/>
      <c r="AN241" s="477">
        <f t="shared" si="13"/>
        <v>0</v>
      </c>
      <c r="AO241" s="477" t="str">
        <f>IF( OGBA03!I14 = 0, "", OGBA03!I14)</f>
        <v/>
      </c>
      <c r="AP241" s="486"/>
      <c r="AQ241" s="486"/>
      <c r="AR241" s="486"/>
    </row>
    <row r="242" spans="1:44" x14ac:dyDescent="0.2">
      <c r="A242" s="477">
        <v>21</v>
      </c>
      <c r="B242" s="478">
        <f t="shared" si="11"/>
        <v>0</v>
      </c>
      <c r="C242" s="479">
        <f t="shared" si="12"/>
        <v>0</v>
      </c>
      <c r="D242" s="457" t="s">
        <v>986</v>
      </c>
      <c r="E242" s="474" t="str">
        <f>RIGHT('1500'!$AT$2,2)</f>
        <v>19</v>
      </c>
      <c r="F242" s="477" t="s">
        <v>992</v>
      </c>
      <c r="G242" s="490" t="str">
        <f>IF( OGBA03!Y15 = 0, "", OGBA03!Y15)</f>
        <v/>
      </c>
      <c r="H242" s="486" t="s">
        <v>1414</v>
      </c>
      <c r="I242" s="486" t="s">
        <v>986</v>
      </c>
      <c r="J242" s="508" t="s">
        <v>2455</v>
      </c>
      <c r="K242" s="486"/>
      <c r="L242" s="490" t="str">
        <f>IF( OGBA03!AD15 = 0, "", OGBA03!AD15)</f>
        <v/>
      </c>
      <c r="M242" s="486" t="s">
        <v>1421</v>
      </c>
      <c r="N242" s="486" t="s">
        <v>986</v>
      </c>
      <c r="O242" s="486" t="s">
        <v>2507</v>
      </c>
      <c r="P242" s="490" t="str">
        <f>IF( OGBA03!AI15 = 0, "", OGBA03!AI15)</f>
        <v/>
      </c>
      <c r="Q242" s="486" t="s">
        <v>1428</v>
      </c>
      <c r="R242" s="486" t="s">
        <v>986</v>
      </c>
      <c r="S242" s="486" t="s">
        <v>2554</v>
      </c>
      <c r="T242" s="490" t="str">
        <f>IF( OGBA03!AN15 = 0, "", OGBA03!AN15)</f>
        <v/>
      </c>
      <c r="U242" s="486" t="s">
        <v>1435</v>
      </c>
      <c r="V242" s="486" t="s">
        <v>986</v>
      </c>
      <c r="W242" s="486" t="s">
        <v>2597</v>
      </c>
      <c r="X242" s="490" t="str">
        <f>IF( OGBA03!AS15 = 0, "", OGBA03!AS15)</f>
        <v/>
      </c>
      <c r="Y242" s="486" t="s">
        <v>1442</v>
      </c>
      <c r="Z242" s="486" t="s">
        <v>986</v>
      </c>
      <c r="AA242" s="486" t="s">
        <v>2640</v>
      </c>
      <c r="AB242" s="490" t="str">
        <f>IF( OGBA03!AX15 = 0, "", OGBA03!AX15)</f>
        <v/>
      </c>
      <c r="AC242" s="486" t="s">
        <v>1449</v>
      </c>
      <c r="AD242" s="486" t="s">
        <v>986</v>
      </c>
      <c r="AE242" s="486" t="s">
        <v>2680</v>
      </c>
      <c r="AF242" s="490" t="str">
        <f>IF( OGBA03!BC15 = 0, "", OGBA03!BC15)</f>
        <v/>
      </c>
      <c r="AG242" s="486" t="s">
        <v>1456</v>
      </c>
      <c r="AH242" s="486" t="s">
        <v>986</v>
      </c>
      <c r="AI242" s="486" t="s">
        <v>2726</v>
      </c>
      <c r="AK242" s="486"/>
      <c r="AL242" s="486"/>
      <c r="AM242" s="486"/>
      <c r="AN242" s="477">
        <f t="shared" si="13"/>
        <v>0</v>
      </c>
      <c r="AO242" s="477" t="str">
        <f>IF( OGBA03!I15 = 0, "", OGBA03!I15)</f>
        <v/>
      </c>
      <c r="AP242" s="486"/>
      <c r="AQ242" s="486"/>
      <c r="AR242" s="486"/>
    </row>
    <row r="243" spans="1:44" x14ac:dyDescent="0.2">
      <c r="A243" s="477">
        <v>21</v>
      </c>
      <c r="B243" s="478">
        <f t="shared" si="11"/>
        <v>0</v>
      </c>
      <c r="C243" s="479">
        <f t="shared" si="12"/>
        <v>0</v>
      </c>
      <c r="D243" s="457" t="s">
        <v>986</v>
      </c>
      <c r="E243" s="474" t="str">
        <f>RIGHT('1500'!$AT$2,2)</f>
        <v>19</v>
      </c>
      <c r="F243" s="477" t="s">
        <v>992</v>
      </c>
      <c r="G243" s="490" t="str">
        <f>IF( OGBA03!Y16 = 0, "", OGBA03!Y16)</f>
        <v/>
      </c>
      <c r="H243" s="486" t="s">
        <v>1415</v>
      </c>
      <c r="I243" s="486" t="s">
        <v>986</v>
      </c>
      <c r="J243" s="508" t="s">
        <v>2456</v>
      </c>
      <c r="K243" s="486"/>
      <c r="L243" s="490" t="str">
        <f>IF( OGBA03!AD16 = 0, "", OGBA03!AD16)</f>
        <v/>
      </c>
      <c r="M243" s="486" t="s">
        <v>1422</v>
      </c>
      <c r="N243" s="486" t="s">
        <v>986</v>
      </c>
      <c r="O243" s="486" t="s">
        <v>2508</v>
      </c>
      <c r="P243" s="490" t="str">
        <f>IF( OGBA03!AI16 = 0, "", OGBA03!AI16)</f>
        <v/>
      </c>
      <c r="Q243" s="486" t="s">
        <v>1429</v>
      </c>
      <c r="R243" s="486" t="s">
        <v>986</v>
      </c>
      <c r="S243" s="486" t="s">
        <v>2555</v>
      </c>
      <c r="T243" s="490" t="str">
        <f>IF( OGBA03!AN16 = 0, "", OGBA03!AN16)</f>
        <v/>
      </c>
      <c r="U243" s="486" t="s">
        <v>1436</v>
      </c>
      <c r="V243" s="486" t="s">
        <v>986</v>
      </c>
      <c r="W243" s="486" t="s">
        <v>2598</v>
      </c>
      <c r="X243" s="490" t="str">
        <f>IF( OGBA03!AS16 = 0, "", OGBA03!AS16)</f>
        <v/>
      </c>
      <c r="Y243" s="486" t="s">
        <v>1443</v>
      </c>
      <c r="Z243" s="486" t="s">
        <v>986</v>
      </c>
      <c r="AA243" s="486" t="s">
        <v>2641</v>
      </c>
      <c r="AB243" s="490" t="str">
        <f>IF( OGBA03!AX16 = 0, "", OGBA03!AX16)</f>
        <v/>
      </c>
      <c r="AC243" s="486" t="s">
        <v>1450</v>
      </c>
      <c r="AD243" s="486" t="s">
        <v>986</v>
      </c>
      <c r="AE243" s="486" t="s">
        <v>2681</v>
      </c>
      <c r="AF243" s="490" t="str">
        <f>IF( OGBA03!BC16 = 0, "", OGBA03!BC16)</f>
        <v/>
      </c>
      <c r="AG243" s="486" t="s">
        <v>1457</v>
      </c>
      <c r="AH243" s="486" t="s">
        <v>986</v>
      </c>
      <c r="AI243" s="486" t="s">
        <v>2727</v>
      </c>
      <c r="AK243" s="486"/>
      <c r="AL243" s="486"/>
      <c r="AM243" s="486"/>
      <c r="AN243" s="477">
        <f t="shared" si="13"/>
        <v>0</v>
      </c>
      <c r="AO243" s="477" t="str">
        <f>IF( OGBA03!I16 = 0, "", OGBA03!I16)</f>
        <v/>
      </c>
      <c r="AP243" s="486"/>
      <c r="AQ243" s="486"/>
      <c r="AR243" s="486"/>
    </row>
    <row r="244" spans="1:44" x14ac:dyDescent="0.2">
      <c r="A244" s="477">
        <v>21</v>
      </c>
      <c r="B244" s="478">
        <f t="shared" si="11"/>
        <v>0</v>
      </c>
      <c r="C244" s="479">
        <f t="shared" si="12"/>
        <v>0</v>
      </c>
      <c r="D244" s="457" t="s">
        <v>986</v>
      </c>
      <c r="E244" s="474" t="str">
        <f>RIGHT('1500'!$AT$2,2)</f>
        <v>19</v>
      </c>
      <c r="F244" s="477" t="s">
        <v>992</v>
      </c>
      <c r="G244" s="490" t="str">
        <f>IF( OGBA03!Y17 = 0, "", OGBA03!Y17)</f>
        <v/>
      </c>
      <c r="H244" s="486" t="s">
        <v>1416</v>
      </c>
      <c r="I244" s="486" t="s">
        <v>986</v>
      </c>
      <c r="J244" s="508" t="s">
        <v>2457</v>
      </c>
      <c r="K244" s="486"/>
      <c r="L244" s="490" t="str">
        <f>IF( OGBA03!AD17 = 0, "", OGBA03!AD17)</f>
        <v/>
      </c>
      <c r="M244" s="486" t="s">
        <v>1423</v>
      </c>
      <c r="N244" s="486" t="s">
        <v>986</v>
      </c>
      <c r="O244" s="486" t="s">
        <v>2509</v>
      </c>
      <c r="P244" s="490" t="str">
        <f>IF( OGBA03!AI17 = 0, "", OGBA03!AI17)</f>
        <v/>
      </c>
      <c r="Q244" s="486" t="s">
        <v>1430</v>
      </c>
      <c r="R244" s="486" t="s">
        <v>986</v>
      </c>
      <c r="S244" s="486" t="s">
        <v>2556</v>
      </c>
      <c r="T244" s="490" t="str">
        <f>IF( OGBA03!AN17 = 0, "", OGBA03!AN17)</f>
        <v/>
      </c>
      <c r="U244" s="486" t="s">
        <v>1437</v>
      </c>
      <c r="V244" s="486" t="s">
        <v>986</v>
      </c>
      <c r="W244" s="486" t="s">
        <v>2599</v>
      </c>
      <c r="X244" s="490" t="str">
        <f>IF( OGBA03!AS17 = 0, "", OGBA03!AS17)</f>
        <v/>
      </c>
      <c r="Y244" s="486" t="s">
        <v>1444</v>
      </c>
      <c r="Z244" s="486" t="s">
        <v>986</v>
      </c>
      <c r="AA244" s="486" t="s">
        <v>2642</v>
      </c>
      <c r="AB244" s="490" t="str">
        <f>IF( OGBA03!AX17 = 0, "", OGBA03!AX17)</f>
        <v/>
      </c>
      <c r="AC244" s="486" t="s">
        <v>1451</v>
      </c>
      <c r="AD244" s="486" t="s">
        <v>986</v>
      </c>
      <c r="AE244" s="486" t="s">
        <v>2682</v>
      </c>
      <c r="AF244" s="490" t="str">
        <f>IF( OGBA03!BC17 = 0, "", OGBA03!BC17)</f>
        <v/>
      </c>
      <c r="AG244" s="486" t="s">
        <v>1458</v>
      </c>
      <c r="AH244" s="486" t="s">
        <v>986</v>
      </c>
      <c r="AI244" s="486" t="s">
        <v>2728</v>
      </c>
      <c r="AK244" s="486"/>
      <c r="AL244" s="486"/>
      <c r="AM244" s="486"/>
      <c r="AN244" s="477">
        <f t="shared" si="13"/>
        <v>0</v>
      </c>
      <c r="AO244" s="477" t="str">
        <f>IF( OGBA03!I17 = 0, "", OGBA03!I17)</f>
        <v/>
      </c>
      <c r="AP244" s="486"/>
      <c r="AQ244" s="486"/>
      <c r="AR244" s="486"/>
    </row>
    <row r="245" spans="1:44" x14ac:dyDescent="0.2">
      <c r="A245" s="477">
        <v>21</v>
      </c>
      <c r="B245" s="478">
        <f t="shared" si="11"/>
        <v>0</v>
      </c>
      <c r="C245" s="479">
        <f t="shared" si="12"/>
        <v>0</v>
      </c>
      <c r="D245" s="457" t="s">
        <v>986</v>
      </c>
      <c r="E245" s="474" t="str">
        <f>RIGHT('1500'!$AT$2,2)</f>
        <v>19</v>
      </c>
      <c r="F245" s="477" t="s">
        <v>992</v>
      </c>
      <c r="G245" s="490" t="str">
        <f>IF( OGBA03!Y18 = 0, "", OGBA03!Y18)</f>
        <v/>
      </c>
      <c r="H245" s="486" t="s">
        <v>1417</v>
      </c>
      <c r="I245" s="486" t="s">
        <v>986</v>
      </c>
      <c r="J245" s="508" t="s">
        <v>2458</v>
      </c>
      <c r="K245" s="486"/>
      <c r="L245" s="490" t="str">
        <f>IF( OGBA03!AD18 = 0, "", OGBA03!AD18)</f>
        <v/>
      </c>
      <c r="M245" s="486" t="s">
        <v>1424</v>
      </c>
      <c r="N245" s="486" t="s">
        <v>986</v>
      </c>
      <c r="O245" s="486" t="s">
        <v>2510</v>
      </c>
      <c r="P245" s="490" t="str">
        <f>IF( OGBA03!AI18 = 0, "", OGBA03!AI18)</f>
        <v/>
      </c>
      <c r="Q245" s="486" t="s">
        <v>1431</v>
      </c>
      <c r="R245" s="486" t="s">
        <v>986</v>
      </c>
      <c r="S245" s="486" t="s">
        <v>2557</v>
      </c>
      <c r="T245" s="490" t="str">
        <f>IF( OGBA03!AN18 = 0, "", OGBA03!AN18)</f>
        <v/>
      </c>
      <c r="U245" s="486" t="s">
        <v>1438</v>
      </c>
      <c r="V245" s="486" t="s">
        <v>986</v>
      </c>
      <c r="W245" s="486" t="s">
        <v>2600</v>
      </c>
      <c r="X245" s="490" t="str">
        <f>IF( OGBA03!AS18 = 0, "", OGBA03!AS18)</f>
        <v/>
      </c>
      <c r="Y245" s="486" t="s">
        <v>1445</v>
      </c>
      <c r="Z245" s="486" t="s">
        <v>986</v>
      </c>
      <c r="AA245" s="486" t="s">
        <v>2643</v>
      </c>
      <c r="AB245" s="490" t="str">
        <f>IF( OGBA03!AX18 = 0, "", OGBA03!AX18)</f>
        <v/>
      </c>
      <c r="AC245" s="486" t="s">
        <v>1452</v>
      </c>
      <c r="AD245" s="486" t="s">
        <v>986</v>
      </c>
      <c r="AE245" s="486" t="s">
        <v>2683</v>
      </c>
      <c r="AF245" s="490" t="str">
        <f>IF( OGBA03!BC18 = 0, "", OGBA03!BC18)</f>
        <v/>
      </c>
      <c r="AG245" s="486" t="s">
        <v>1459</v>
      </c>
      <c r="AH245" s="486" t="s">
        <v>986</v>
      </c>
      <c r="AI245" s="486" t="s">
        <v>2729</v>
      </c>
      <c r="AK245" s="486"/>
      <c r="AL245" s="486"/>
      <c r="AM245" s="486"/>
      <c r="AN245" s="477">
        <f t="shared" si="13"/>
        <v>0</v>
      </c>
      <c r="AO245" s="477" t="str">
        <f>IF( OGBA03!I18 = 0, "", OGBA03!I18)</f>
        <v/>
      </c>
      <c r="AP245" s="486"/>
      <c r="AQ245" s="486"/>
      <c r="AR245" s="486"/>
    </row>
    <row r="246" spans="1:44" x14ac:dyDescent="0.2">
      <c r="A246" s="477">
        <v>21</v>
      </c>
      <c r="B246" s="478">
        <f t="shared" si="11"/>
        <v>0</v>
      </c>
      <c r="C246" s="479">
        <f t="shared" si="12"/>
        <v>0</v>
      </c>
      <c r="D246" s="457" t="s">
        <v>986</v>
      </c>
      <c r="E246" s="474" t="str">
        <f>RIGHT('1500'!$AT$2,2)</f>
        <v>19</v>
      </c>
      <c r="F246" s="477" t="s">
        <v>992</v>
      </c>
      <c r="G246" s="490" t="str">
        <f>IF( OGBA03!Y19 = 0, "", OGBA03!Y19)</f>
        <v/>
      </c>
      <c r="H246" s="486" t="s">
        <v>1418</v>
      </c>
      <c r="I246" s="486" t="s">
        <v>986</v>
      </c>
      <c r="J246" s="508" t="s">
        <v>2459</v>
      </c>
      <c r="K246" s="486"/>
      <c r="L246" s="490" t="str">
        <f>IF( OGBA03!AD19 = 0, "", OGBA03!AD19)</f>
        <v/>
      </c>
      <c r="M246" s="486" t="s">
        <v>1425</v>
      </c>
      <c r="N246" s="486" t="s">
        <v>986</v>
      </c>
      <c r="O246" s="486" t="s">
        <v>2511</v>
      </c>
      <c r="P246" s="490" t="str">
        <f>IF( OGBA03!AI19 = 0, "", OGBA03!AI19)</f>
        <v/>
      </c>
      <c r="Q246" s="486" t="s">
        <v>1432</v>
      </c>
      <c r="R246" s="486" t="s">
        <v>986</v>
      </c>
      <c r="S246" s="486" t="s">
        <v>2558</v>
      </c>
      <c r="T246" s="490" t="str">
        <f>IF( OGBA03!AN19 = 0, "", OGBA03!AN19)</f>
        <v/>
      </c>
      <c r="U246" s="486" t="s">
        <v>1439</v>
      </c>
      <c r="V246" s="486" t="s">
        <v>986</v>
      </c>
      <c r="W246" s="486" t="s">
        <v>2601</v>
      </c>
      <c r="X246" s="490" t="str">
        <f>IF( OGBA03!AS19 = 0, "", OGBA03!AS19)</f>
        <v/>
      </c>
      <c r="Y246" s="486" t="s">
        <v>1446</v>
      </c>
      <c r="Z246" s="486" t="s">
        <v>986</v>
      </c>
      <c r="AA246" s="486" t="s">
        <v>2644</v>
      </c>
      <c r="AB246" s="490" t="str">
        <f>IF( OGBA03!AX19 = 0, "", OGBA03!AX19)</f>
        <v/>
      </c>
      <c r="AC246" s="486" t="s">
        <v>1453</v>
      </c>
      <c r="AD246" s="486" t="s">
        <v>986</v>
      </c>
      <c r="AE246" s="486" t="s">
        <v>2684</v>
      </c>
      <c r="AF246" s="490" t="str">
        <f>IF( OGBA03!BC19 = 0, "", OGBA03!BC19)</f>
        <v/>
      </c>
      <c r="AG246" s="486" t="s">
        <v>1460</v>
      </c>
      <c r="AH246" s="486" t="s">
        <v>986</v>
      </c>
      <c r="AI246" s="486" t="s">
        <v>2730</v>
      </c>
      <c r="AK246" s="486"/>
      <c r="AL246" s="486"/>
      <c r="AM246" s="486"/>
      <c r="AN246" s="477">
        <f t="shared" si="13"/>
        <v>0</v>
      </c>
      <c r="AO246" s="477" t="str">
        <f>IF( OGBA03!I19 = 0, "", OGBA03!I19)</f>
        <v/>
      </c>
      <c r="AP246" s="486"/>
      <c r="AQ246" s="486"/>
      <c r="AR246" s="486"/>
    </row>
    <row r="247" spans="1:44" x14ac:dyDescent="0.2">
      <c r="A247" s="477">
        <v>21</v>
      </c>
      <c r="B247" s="478">
        <f t="shared" si="11"/>
        <v>0</v>
      </c>
      <c r="C247" s="479">
        <f t="shared" si="12"/>
        <v>0</v>
      </c>
      <c r="D247" s="457" t="s">
        <v>986</v>
      </c>
      <c r="E247" s="474" t="str">
        <f>RIGHT('1500'!$AT$2,2)</f>
        <v>19</v>
      </c>
      <c r="F247" s="477" t="s">
        <v>992</v>
      </c>
      <c r="G247" s="490" t="str">
        <f>IF( OGBA03!Y20 = 0, "", OGBA03!Y20)</f>
        <v/>
      </c>
      <c r="H247" s="486" t="s">
        <v>1419</v>
      </c>
      <c r="I247" s="486" t="s">
        <v>986</v>
      </c>
      <c r="J247" s="508" t="s">
        <v>2460</v>
      </c>
      <c r="K247" s="486"/>
      <c r="L247" s="490" t="str">
        <f>IF( OGBA03!AD20 = 0, "", OGBA03!AD20)</f>
        <v/>
      </c>
      <c r="M247" s="486" t="s">
        <v>1426</v>
      </c>
      <c r="N247" s="486" t="s">
        <v>986</v>
      </c>
      <c r="O247" s="486" t="s">
        <v>2512</v>
      </c>
      <c r="P247" s="490" t="str">
        <f>IF( OGBA03!AI20 = 0, "", OGBA03!AI20)</f>
        <v/>
      </c>
      <c r="Q247" s="486" t="s">
        <v>1433</v>
      </c>
      <c r="R247" s="486" t="s">
        <v>986</v>
      </c>
      <c r="S247" s="486" t="s">
        <v>2559</v>
      </c>
      <c r="T247" s="490" t="str">
        <f>IF( OGBA03!AN20 = 0, "", OGBA03!AN20)</f>
        <v/>
      </c>
      <c r="U247" s="486" t="s">
        <v>1440</v>
      </c>
      <c r="V247" s="486" t="s">
        <v>986</v>
      </c>
      <c r="W247" s="486" t="s">
        <v>2602</v>
      </c>
      <c r="X247" s="490" t="str">
        <f>IF( OGBA03!AS20 = 0, "", OGBA03!AS20)</f>
        <v/>
      </c>
      <c r="Y247" s="486" t="s">
        <v>1447</v>
      </c>
      <c r="Z247" s="486" t="s">
        <v>986</v>
      </c>
      <c r="AA247" s="486" t="s">
        <v>2645</v>
      </c>
      <c r="AB247" s="490" t="str">
        <f>IF( OGBA03!AX20 = 0, "", OGBA03!AX20)</f>
        <v/>
      </c>
      <c r="AC247" s="486" t="s">
        <v>1454</v>
      </c>
      <c r="AD247" s="486" t="s">
        <v>986</v>
      </c>
      <c r="AE247" s="486" t="s">
        <v>2685</v>
      </c>
      <c r="AF247" s="490" t="str">
        <f>IF( OGBA03!BC20 = 0, "", OGBA03!BC20)</f>
        <v/>
      </c>
      <c r="AG247" s="486" t="s">
        <v>1461</v>
      </c>
      <c r="AH247" s="486" t="s">
        <v>986</v>
      </c>
      <c r="AI247" s="486" t="s">
        <v>2731</v>
      </c>
      <c r="AK247" s="486"/>
      <c r="AL247" s="486"/>
      <c r="AM247" s="486"/>
      <c r="AN247" s="477">
        <f t="shared" si="13"/>
        <v>0</v>
      </c>
      <c r="AO247" s="477" t="str">
        <f>IF( OGBA03!I20 = 0, "", OGBA03!I20)</f>
        <v/>
      </c>
      <c r="AP247" s="486"/>
      <c r="AQ247" s="486"/>
      <c r="AR247" s="486"/>
    </row>
    <row r="248" spans="1:44" x14ac:dyDescent="0.2">
      <c r="A248" s="477">
        <v>21</v>
      </c>
      <c r="B248" s="478">
        <f t="shared" si="11"/>
        <v>0</v>
      </c>
      <c r="C248" s="479">
        <f t="shared" si="12"/>
        <v>0</v>
      </c>
      <c r="D248" s="457" t="s">
        <v>986</v>
      </c>
      <c r="E248" s="474" t="str">
        <f>RIGHT('1500'!$AT$2,2)</f>
        <v>19</v>
      </c>
      <c r="F248" s="477" t="s">
        <v>992</v>
      </c>
      <c r="G248" s="490" t="str">
        <f>IF( OGBA03!Y21 = 0, "", OGBA03!Y21)</f>
        <v/>
      </c>
      <c r="H248" s="486" t="s">
        <v>1420</v>
      </c>
      <c r="I248" s="486" t="s">
        <v>986</v>
      </c>
      <c r="J248" s="508" t="s">
        <v>2461</v>
      </c>
      <c r="K248" s="486"/>
      <c r="L248" s="490" t="str">
        <f>IF( OGBA03!AD21 = 0, "", OGBA03!AD21)</f>
        <v/>
      </c>
      <c r="M248" s="486" t="s">
        <v>1427</v>
      </c>
      <c r="N248" s="486" t="s">
        <v>986</v>
      </c>
      <c r="O248" s="486" t="s">
        <v>2513</v>
      </c>
      <c r="P248" s="490" t="str">
        <f>IF( OGBA03!AI21 = 0, "", OGBA03!AI21)</f>
        <v/>
      </c>
      <c r="Q248" s="486" t="s">
        <v>1434</v>
      </c>
      <c r="R248" s="486" t="s">
        <v>986</v>
      </c>
      <c r="S248" s="486" t="s">
        <v>2560</v>
      </c>
      <c r="T248" s="490" t="str">
        <f>IF( OGBA03!AN21 = 0, "", OGBA03!AN21)</f>
        <v/>
      </c>
      <c r="U248" s="486" t="s">
        <v>1441</v>
      </c>
      <c r="V248" s="486" t="s">
        <v>986</v>
      </c>
      <c r="W248" s="486" t="s">
        <v>2603</v>
      </c>
      <c r="X248" s="490" t="str">
        <f>IF( OGBA03!AS21 = 0, "", OGBA03!AS21)</f>
        <v/>
      </c>
      <c r="Y248" s="486" t="s">
        <v>1448</v>
      </c>
      <c r="Z248" s="486" t="s">
        <v>986</v>
      </c>
      <c r="AA248" s="486" t="s">
        <v>2646</v>
      </c>
      <c r="AB248" s="490" t="str">
        <f>IF( OGBA03!AX21 = 0, "", OGBA03!AX21)</f>
        <v/>
      </c>
      <c r="AC248" s="486" t="s">
        <v>1455</v>
      </c>
      <c r="AD248" s="486" t="s">
        <v>986</v>
      </c>
      <c r="AE248" s="486" t="s">
        <v>2686</v>
      </c>
      <c r="AF248" s="490" t="str">
        <f>IF( OGBA03!BC21 = 0, "", OGBA03!BC21)</f>
        <v/>
      </c>
      <c r="AG248" s="486" t="s">
        <v>1462</v>
      </c>
      <c r="AH248" s="486" t="s">
        <v>986</v>
      </c>
      <c r="AI248" s="486" t="s">
        <v>2732</v>
      </c>
      <c r="AK248" s="486"/>
      <c r="AL248" s="486"/>
      <c r="AM248" s="486"/>
      <c r="AN248" s="477">
        <f t="shared" si="13"/>
        <v>0</v>
      </c>
      <c r="AO248" s="477" t="str">
        <f>IF( OGBA03!I21 = 0, "", OGBA03!I21)</f>
        <v/>
      </c>
      <c r="AP248" s="486"/>
      <c r="AQ248" s="486"/>
      <c r="AR248" s="486"/>
    </row>
    <row r="249" spans="1:44" x14ac:dyDescent="0.2">
      <c r="A249" s="477">
        <v>21</v>
      </c>
      <c r="B249" s="478">
        <f t="shared" si="11"/>
        <v>0</v>
      </c>
      <c r="C249" s="479">
        <f t="shared" si="12"/>
        <v>0</v>
      </c>
      <c r="D249" s="457" t="s">
        <v>986</v>
      </c>
      <c r="E249" s="474" t="str">
        <f>RIGHT('1500'!$AT$2,2)</f>
        <v>19</v>
      </c>
      <c r="F249" s="477" t="s">
        <v>976</v>
      </c>
      <c r="G249" s="490" t="str">
        <f>IF( OGBA03!Y22 = 0, "", OGBA03!Y22)</f>
        <v/>
      </c>
      <c r="H249" s="486" t="s">
        <v>1463</v>
      </c>
      <c r="I249" s="486" t="s">
        <v>986</v>
      </c>
      <c r="J249" s="486" t="s">
        <v>2462</v>
      </c>
      <c r="K249" s="486"/>
      <c r="L249" s="490" t="str">
        <f>IF( OGBA03!AD22 = 0, "", OGBA03!AD22)</f>
        <v/>
      </c>
      <c r="M249" s="486" t="s">
        <v>1464</v>
      </c>
      <c r="N249" s="486" t="s">
        <v>986</v>
      </c>
      <c r="O249" s="486" t="s">
        <v>2462</v>
      </c>
      <c r="P249" s="490" t="str">
        <f>IF( OGBA03!AI22 = 0, "", OGBA03!AI22)</f>
        <v/>
      </c>
      <c r="Q249" s="486" t="s">
        <v>1465</v>
      </c>
      <c r="R249" s="486" t="s">
        <v>986</v>
      </c>
      <c r="S249" s="486" t="s">
        <v>2462</v>
      </c>
      <c r="T249" s="490" t="str">
        <f>IF( OGBA03!AN22 = 0, "", OGBA03!AN22)</f>
        <v/>
      </c>
      <c r="U249" s="486" t="s">
        <v>1466</v>
      </c>
      <c r="V249" s="486" t="s">
        <v>986</v>
      </c>
      <c r="W249" s="486" t="s">
        <v>2462</v>
      </c>
      <c r="X249" s="490" t="str">
        <f>IF( OGBA03!AS22 = 0, "", OGBA03!AS22)</f>
        <v/>
      </c>
      <c r="Y249" s="486" t="s">
        <v>1467</v>
      </c>
      <c r="Z249" s="486" t="s">
        <v>986</v>
      </c>
      <c r="AA249" s="486" t="s">
        <v>2462</v>
      </c>
      <c r="AB249" s="490" t="str">
        <f>IF( OGBA03!AX22 = 0, "", OGBA03!AX22)</f>
        <v/>
      </c>
      <c r="AC249" s="486" t="s">
        <v>1468</v>
      </c>
      <c r="AD249" s="486" t="s">
        <v>986</v>
      </c>
      <c r="AE249" s="486" t="s">
        <v>2462</v>
      </c>
      <c r="AF249" s="490" t="str">
        <f>IF( OGBA03!BC22 = 0, "", OGBA03!BC22)</f>
        <v/>
      </c>
      <c r="AG249" s="486" t="s">
        <v>1469</v>
      </c>
      <c r="AH249" s="486" t="s">
        <v>986</v>
      </c>
      <c r="AI249" s="486" t="s">
        <v>2462</v>
      </c>
      <c r="AK249" s="486"/>
      <c r="AL249" s="486"/>
      <c r="AM249" s="486"/>
      <c r="AN249" s="477">
        <f t="shared" si="13"/>
        <v>0</v>
      </c>
      <c r="AP249" s="486"/>
      <c r="AQ249" s="486"/>
      <c r="AR249" s="486"/>
    </row>
    <row r="250" spans="1:44" x14ac:dyDescent="0.2">
      <c r="A250" s="477">
        <v>21</v>
      </c>
      <c r="B250" s="478">
        <f t="shared" si="11"/>
        <v>0</v>
      </c>
      <c r="C250" s="479">
        <f t="shared" si="12"/>
        <v>0</v>
      </c>
      <c r="D250" s="457" t="s">
        <v>986</v>
      </c>
      <c r="E250" s="474" t="str">
        <f>RIGHT('1500'!$AT$2,2)</f>
        <v>19</v>
      </c>
      <c r="F250" s="477" t="s">
        <v>1085</v>
      </c>
      <c r="G250" s="490" t="str">
        <f>IF( OGBA03!Y24 = 0, "", OGBA03!Y24)</f>
        <v/>
      </c>
      <c r="H250" s="486" t="s">
        <v>1470</v>
      </c>
      <c r="I250" s="486" t="s">
        <v>986</v>
      </c>
      <c r="J250" s="508" t="s">
        <v>2463</v>
      </c>
      <c r="K250" s="486"/>
      <c r="L250" s="490" t="str">
        <f>IF( OGBA03!AD24 = 0, "", OGBA03!AD24)</f>
        <v/>
      </c>
      <c r="M250" s="486" t="s">
        <v>1471</v>
      </c>
      <c r="N250" s="486" t="s">
        <v>986</v>
      </c>
      <c r="O250" s="486" t="s">
        <v>2514</v>
      </c>
      <c r="P250" s="490" t="str">
        <f>IF( OGBA03!AI24 = 0, "", OGBA03!AI24)</f>
        <v/>
      </c>
      <c r="Q250" s="486" t="s">
        <v>1472</v>
      </c>
      <c r="R250" s="486" t="s">
        <v>986</v>
      </c>
      <c r="S250" s="486" t="s">
        <v>2561</v>
      </c>
      <c r="T250" s="490" t="str">
        <f>IF( OGBA03!AN24 = 0, "", OGBA03!AN24)</f>
        <v/>
      </c>
      <c r="U250" s="486" t="s">
        <v>1473</v>
      </c>
      <c r="V250" s="486" t="s">
        <v>986</v>
      </c>
      <c r="W250" s="486" t="s">
        <v>2604</v>
      </c>
      <c r="X250" s="490" t="str">
        <f>IF( OGBA03!AS24 = 0, "", OGBA03!AS24)</f>
        <v/>
      </c>
      <c r="Y250" s="486" t="s">
        <v>1474</v>
      </c>
      <c r="Z250" s="486" t="s">
        <v>986</v>
      </c>
      <c r="AA250" s="486" t="s">
        <v>2647</v>
      </c>
      <c r="AB250" s="490" t="str">
        <f>IF( OGBA03!AX24 = 0, "", OGBA03!AX24)</f>
        <v/>
      </c>
      <c r="AC250" s="486" t="s">
        <v>1475</v>
      </c>
      <c r="AD250" s="486" t="s">
        <v>986</v>
      </c>
      <c r="AE250" s="486" t="s">
        <v>2687</v>
      </c>
      <c r="AF250" s="490" t="str">
        <f>IF( OGBA03!BC24 = 0, "", OGBA03!BC24)</f>
        <v/>
      </c>
      <c r="AG250" s="486" t="s">
        <v>1476</v>
      </c>
      <c r="AH250" s="486" t="s">
        <v>986</v>
      </c>
      <c r="AI250" s="486" t="s">
        <v>2733</v>
      </c>
      <c r="AK250" s="486"/>
      <c r="AL250" s="486"/>
      <c r="AM250" s="486"/>
      <c r="AN250" s="477">
        <f t="shared" si="13"/>
        <v>0</v>
      </c>
      <c r="AP250" s="486"/>
      <c r="AQ250" s="486"/>
      <c r="AR250" s="486"/>
    </row>
    <row r="251" spans="1:44" x14ac:dyDescent="0.2">
      <c r="A251" s="477">
        <v>21</v>
      </c>
      <c r="B251" s="478">
        <f t="shared" si="11"/>
        <v>0</v>
      </c>
      <c r="C251" s="479">
        <f t="shared" si="12"/>
        <v>0</v>
      </c>
      <c r="D251" s="457" t="s">
        <v>986</v>
      </c>
      <c r="E251" s="474" t="str">
        <f>RIGHT('1500'!$AT$2,2)</f>
        <v>19</v>
      </c>
      <c r="F251" s="477" t="s">
        <v>993</v>
      </c>
      <c r="G251" s="490" t="str">
        <f>IF( OGBA03!Y27 = 0, "", OGBA03!Y27)</f>
        <v/>
      </c>
      <c r="H251" s="486" t="s">
        <v>1477</v>
      </c>
      <c r="I251" s="486" t="s">
        <v>986</v>
      </c>
      <c r="J251" s="508" t="s">
        <v>2515</v>
      </c>
      <c r="K251" s="486"/>
      <c r="L251" s="490" t="str">
        <f>IF( OGBA03!AD27 = 0, "", OGBA03!AD27)</f>
        <v/>
      </c>
      <c r="M251" s="486" t="s">
        <v>1483</v>
      </c>
      <c r="N251" s="486" t="s">
        <v>986</v>
      </c>
      <c r="O251" s="486" t="s">
        <v>2518</v>
      </c>
      <c r="P251" s="490" t="str">
        <f>IF( OGBA03!AI27 = 0, "", OGBA03!AI27)</f>
        <v/>
      </c>
      <c r="Q251" s="486" t="s">
        <v>1480</v>
      </c>
      <c r="R251" s="486" t="s">
        <v>986</v>
      </c>
      <c r="S251" s="486" t="s">
        <v>2562</v>
      </c>
      <c r="T251" s="490" t="str">
        <f>IF( OGBA03!AN27 = 0, "", OGBA03!AN27)</f>
        <v/>
      </c>
      <c r="U251" s="486" t="s">
        <v>1486</v>
      </c>
      <c r="V251" s="486" t="s">
        <v>986</v>
      </c>
      <c r="W251" s="486" t="s">
        <v>2605</v>
      </c>
      <c r="X251" s="490" t="str">
        <f>IF( OGBA03!AS27 = 0, "", OGBA03!AS27)</f>
        <v/>
      </c>
      <c r="Y251" s="486" t="s">
        <v>1489</v>
      </c>
      <c r="Z251" s="486" t="s">
        <v>986</v>
      </c>
      <c r="AA251" s="486" t="s">
        <v>2648</v>
      </c>
      <c r="AB251" s="490" t="str">
        <f>IF( OGBA03!AX27 = 0, "", OGBA03!AX27)</f>
        <v/>
      </c>
      <c r="AC251" s="486" t="s">
        <v>1492</v>
      </c>
      <c r="AD251" s="486" t="s">
        <v>986</v>
      </c>
      <c r="AE251" s="486" t="s">
        <v>2688</v>
      </c>
      <c r="AF251" s="490" t="str">
        <f>IF( OGBA03!BC27 = 0, "", OGBA03!BC27)</f>
        <v/>
      </c>
      <c r="AG251" s="486" t="s">
        <v>1495</v>
      </c>
      <c r="AH251" s="486" t="s">
        <v>986</v>
      </c>
      <c r="AI251" s="486" t="s">
        <v>2734</v>
      </c>
      <c r="AK251" s="486"/>
      <c r="AL251" s="486"/>
      <c r="AM251" s="486"/>
      <c r="AN251" s="477">
        <f t="shared" si="13"/>
        <v>0</v>
      </c>
      <c r="AO251" s="477" t="str">
        <f>IF( OGBA03!A27 = 0, "", OGBA03!A27)</f>
        <v/>
      </c>
      <c r="AP251" s="486"/>
      <c r="AQ251" s="486"/>
      <c r="AR251" s="486"/>
    </row>
    <row r="252" spans="1:44" x14ac:dyDescent="0.2">
      <c r="A252" s="477">
        <v>21</v>
      </c>
      <c r="B252" s="478">
        <f t="shared" si="11"/>
        <v>0</v>
      </c>
      <c r="C252" s="479">
        <f t="shared" si="12"/>
        <v>0</v>
      </c>
      <c r="D252" s="457" t="s">
        <v>986</v>
      </c>
      <c r="E252" s="474" t="str">
        <f>RIGHT('1500'!$AT$2,2)</f>
        <v>19</v>
      </c>
      <c r="F252" s="477" t="s">
        <v>993</v>
      </c>
      <c r="G252" s="490" t="str">
        <f>IF( OGBA03!Y28 = 0, "", OGBA03!Y28)</f>
        <v/>
      </c>
      <c r="H252" s="486" t="s">
        <v>1478</v>
      </c>
      <c r="I252" s="486" t="s">
        <v>986</v>
      </c>
      <c r="J252" s="508" t="s">
        <v>2516</v>
      </c>
      <c r="K252" s="486"/>
      <c r="L252" s="490" t="str">
        <f>IF( OGBA03!AD28 = 0, "", OGBA03!AD28)</f>
        <v/>
      </c>
      <c r="M252" s="486" t="s">
        <v>1484</v>
      </c>
      <c r="N252" s="486" t="s">
        <v>986</v>
      </c>
      <c r="O252" s="486" t="s">
        <v>2519</v>
      </c>
      <c r="P252" s="490" t="str">
        <f>IF( OGBA03!AI28 = 0, "", OGBA03!AI28)</f>
        <v/>
      </c>
      <c r="Q252" s="486" t="s">
        <v>1481</v>
      </c>
      <c r="R252" s="486" t="s">
        <v>986</v>
      </c>
      <c r="S252" s="486" t="s">
        <v>2563</v>
      </c>
      <c r="T252" s="490" t="str">
        <f>IF( OGBA03!AN28 = 0, "", OGBA03!AN28)</f>
        <v/>
      </c>
      <c r="U252" s="486" t="s">
        <v>1487</v>
      </c>
      <c r="V252" s="486" t="s">
        <v>986</v>
      </c>
      <c r="W252" s="486" t="s">
        <v>2606</v>
      </c>
      <c r="X252" s="490" t="str">
        <f>IF( OGBA03!AS28 = 0, "", OGBA03!AS28)</f>
        <v/>
      </c>
      <c r="Y252" s="486" t="s">
        <v>1490</v>
      </c>
      <c r="Z252" s="486" t="s">
        <v>986</v>
      </c>
      <c r="AA252" s="486" t="s">
        <v>2649</v>
      </c>
      <c r="AB252" s="490" t="str">
        <f>IF( OGBA03!AX28 = 0, "", OGBA03!AX28)</f>
        <v/>
      </c>
      <c r="AC252" s="486" t="s">
        <v>1493</v>
      </c>
      <c r="AD252" s="486" t="s">
        <v>986</v>
      </c>
      <c r="AE252" s="486" t="s">
        <v>2689</v>
      </c>
      <c r="AF252" s="490" t="str">
        <f>IF( OGBA03!BC28 = 0, "", OGBA03!BC28)</f>
        <v/>
      </c>
      <c r="AG252" s="486" t="s">
        <v>1496</v>
      </c>
      <c r="AH252" s="486" t="s">
        <v>986</v>
      </c>
      <c r="AI252" s="486" t="s">
        <v>2735</v>
      </c>
      <c r="AK252" s="486"/>
      <c r="AL252" s="486"/>
      <c r="AM252" s="486"/>
      <c r="AN252" s="477">
        <f t="shared" si="13"/>
        <v>0</v>
      </c>
      <c r="AO252" s="477" t="str">
        <f>IF( OGBA03!A28 = 0, "", OGBA03!A28)</f>
        <v/>
      </c>
      <c r="AP252" s="486"/>
      <c r="AQ252" s="486"/>
      <c r="AR252" s="486"/>
    </row>
    <row r="253" spans="1:44" x14ac:dyDescent="0.2">
      <c r="A253" s="477">
        <v>21</v>
      </c>
      <c r="B253" s="478">
        <f t="shared" si="11"/>
        <v>0</v>
      </c>
      <c r="C253" s="479">
        <f t="shared" si="12"/>
        <v>0</v>
      </c>
      <c r="D253" s="457" t="s">
        <v>986</v>
      </c>
      <c r="E253" s="474" t="str">
        <f>RIGHT('1500'!$AT$2,2)</f>
        <v>19</v>
      </c>
      <c r="F253" s="477" t="s">
        <v>993</v>
      </c>
      <c r="G253" s="490" t="str">
        <f>IF( OGBA03!Y29 = 0, "", OGBA03!Y29)</f>
        <v/>
      </c>
      <c r="H253" s="486" t="s">
        <v>1479</v>
      </c>
      <c r="I253" s="486" t="s">
        <v>986</v>
      </c>
      <c r="J253" s="508" t="s">
        <v>2517</v>
      </c>
      <c r="K253" s="486"/>
      <c r="L253" s="490" t="str">
        <f>IF( OGBA03!AD29 = 0, "", OGBA03!AD29)</f>
        <v/>
      </c>
      <c r="M253" s="486" t="s">
        <v>1485</v>
      </c>
      <c r="N253" s="486" t="s">
        <v>986</v>
      </c>
      <c r="O253" s="486" t="s">
        <v>2520</v>
      </c>
      <c r="P253" s="490" t="str">
        <f>IF( OGBA03!AI29 = 0, "", OGBA03!AI29)</f>
        <v/>
      </c>
      <c r="Q253" s="486" t="s">
        <v>1482</v>
      </c>
      <c r="R253" s="486" t="s">
        <v>986</v>
      </c>
      <c r="S253" s="486" t="s">
        <v>2564</v>
      </c>
      <c r="T253" s="490" t="str">
        <f>IF( OGBA03!AN29 = 0, "", OGBA03!AN29)</f>
        <v/>
      </c>
      <c r="U253" s="486" t="s">
        <v>1488</v>
      </c>
      <c r="V253" s="486" t="s">
        <v>986</v>
      </c>
      <c r="W253" s="486" t="s">
        <v>2607</v>
      </c>
      <c r="X253" s="490" t="str">
        <f>IF( OGBA03!AS29 = 0, "", OGBA03!AS29)</f>
        <v/>
      </c>
      <c r="Y253" s="486" t="s">
        <v>1491</v>
      </c>
      <c r="Z253" s="486" t="s">
        <v>986</v>
      </c>
      <c r="AA253" s="486" t="s">
        <v>2650</v>
      </c>
      <c r="AB253" s="490" t="str">
        <f>IF( OGBA03!AX29 = 0, "", OGBA03!AX29)</f>
        <v/>
      </c>
      <c r="AC253" s="486" t="s">
        <v>1494</v>
      </c>
      <c r="AD253" s="486" t="s">
        <v>986</v>
      </c>
      <c r="AE253" s="486" t="s">
        <v>2690</v>
      </c>
      <c r="AF253" s="490" t="str">
        <f>IF( OGBA03!BC29 = 0, "", OGBA03!BC29)</f>
        <v/>
      </c>
      <c r="AG253" s="486" t="s">
        <v>1497</v>
      </c>
      <c r="AH253" s="486" t="s">
        <v>986</v>
      </c>
      <c r="AI253" s="486" t="s">
        <v>2736</v>
      </c>
      <c r="AK253" s="486"/>
      <c r="AL253" s="486"/>
      <c r="AM253" s="486"/>
      <c r="AN253" s="477">
        <f t="shared" si="13"/>
        <v>0</v>
      </c>
      <c r="AO253" s="477" t="str">
        <f>IF( OGBA03!A29 = 0, "", OGBA03!A29)</f>
        <v/>
      </c>
      <c r="AP253" s="486"/>
      <c r="AQ253" s="486"/>
      <c r="AR253" s="486"/>
    </row>
    <row r="254" spans="1:44" x14ac:dyDescent="0.2">
      <c r="A254" s="477">
        <v>21</v>
      </c>
      <c r="B254" s="478">
        <f t="shared" si="11"/>
        <v>0</v>
      </c>
      <c r="C254" s="479">
        <f t="shared" si="12"/>
        <v>0</v>
      </c>
      <c r="D254" s="457" t="s">
        <v>986</v>
      </c>
      <c r="E254" s="474" t="str">
        <f>RIGHT('1500'!$AT$2,2)</f>
        <v>19</v>
      </c>
      <c r="F254" s="477" t="s">
        <v>1091</v>
      </c>
      <c r="G254" s="490" t="str">
        <f>IF( OGBA03!Y30 = 0, "", OGBA03!Y30)</f>
        <v/>
      </c>
      <c r="H254" s="486" t="s">
        <v>1498</v>
      </c>
      <c r="I254" s="486" t="s">
        <v>986</v>
      </c>
      <c r="J254" s="508" t="s">
        <v>2464</v>
      </c>
      <c r="K254" s="486"/>
      <c r="L254" s="490" t="str">
        <f>IF( OGBA03!AD30 = 0, "", OGBA03!AD30)</f>
        <v/>
      </c>
      <c r="M254" s="486" t="s">
        <v>1501</v>
      </c>
      <c r="N254" s="486" t="s">
        <v>986</v>
      </c>
      <c r="O254" s="486" t="s">
        <v>2521</v>
      </c>
      <c r="P254" s="490" t="str">
        <f>IF( OGBA03!AI30 = 0, "", OGBA03!AI30)</f>
        <v/>
      </c>
      <c r="Q254" s="486" t="s">
        <v>1504</v>
      </c>
      <c r="R254" s="486" t="s">
        <v>986</v>
      </c>
      <c r="S254" s="486" t="s">
        <v>2565</v>
      </c>
      <c r="T254" s="490" t="str">
        <f>IF( OGBA03!AN30 = 0, "", OGBA03!AN30)</f>
        <v/>
      </c>
      <c r="U254" s="486" t="s">
        <v>1507</v>
      </c>
      <c r="V254" s="486" t="s">
        <v>986</v>
      </c>
      <c r="W254" s="486" t="s">
        <v>2608</v>
      </c>
      <c r="X254" s="490" t="str">
        <f>IF( OGBA03!AS30 = 0, "", OGBA03!AS30)</f>
        <v/>
      </c>
      <c r="Y254" s="486" t="s">
        <v>1510</v>
      </c>
      <c r="Z254" s="486" t="s">
        <v>986</v>
      </c>
      <c r="AA254" s="486" t="s">
        <v>2651</v>
      </c>
      <c r="AB254" s="490" t="str">
        <f>IF( OGBA03!AX30 = 0, "", OGBA03!AX30)</f>
        <v/>
      </c>
      <c r="AC254" s="486" t="s">
        <v>1513</v>
      </c>
      <c r="AD254" s="486" t="s">
        <v>986</v>
      </c>
      <c r="AE254" s="486" t="s">
        <v>2691</v>
      </c>
      <c r="AF254" s="490" t="str">
        <f>IF( OGBA03!BC30 = 0, "", OGBA03!BC30)</f>
        <v/>
      </c>
      <c r="AG254" s="486" t="s">
        <v>1516</v>
      </c>
      <c r="AH254" s="486" t="s">
        <v>986</v>
      </c>
      <c r="AI254" s="486" t="s">
        <v>2737</v>
      </c>
      <c r="AK254" s="486"/>
      <c r="AL254" s="486"/>
      <c r="AM254" s="486"/>
      <c r="AN254" s="477">
        <f t="shared" si="13"/>
        <v>0</v>
      </c>
      <c r="AO254" s="477" t="str">
        <f>IF( OGBA03!A30 = 0, "", OGBA03!A30)</f>
        <v/>
      </c>
      <c r="AP254" s="486"/>
      <c r="AQ254" s="486"/>
      <c r="AR254" s="486"/>
    </row>
    <row r="255" spans="1:44" x14ac:dyDescent="0.2">
      <c r="A255" s="477">
        <v>21</v>
      </c>
      <c r="B255" s="478">
        <f t="shared" si="11"/>
        <v>0</v>
      </c>
      <c r="C255" s="479">
        <f t="shared" si="12"/>
        <v>0</v>
      </c>
      <c r="D255" s="457" t="s">
        <v>986</v>
      </c>
      <c r="E255" s="474" t="str">
        <f>RIGHT('1500'!$AT$2,2)</f>
        <v>19</v>
      </c>
      <c r="F255" s="477" t="s">
        <v>1091</v>
      </c>
      <c r="G255" s="490" t="str">
        <f>IF( OGBA03!Y31 = 0, "", OGBA03!Y31)</f>
        <v/>
      </c>
      <c r="H255" s="486" t="s">
        <v>1499</v>
      </c>
      <c r="I255" s="486" t="s">
        <v>986</v>
      </c>
      <c r="J255" s="508" t="s">
        <v>2465</v>
      </c>
      <c r="K255" s="486"/>
      <c r="L255" s="490" t="str">
        <f>IF( OGBA03!AD31 = 0, "", OGBA03!AD31)</f>
        <v/>
      </c>
      <c r="M255" s="486" t="s">
        <v>1502</v>
      </c>
      <c r="N255" s="486" t="s">
        <v>986</v>
      </c>
      <c r="O255" s="486" t="s">
        <v>2522</v>
      </c>
      <c r="P255" s="490" t="str">
        <f>IF( OGBA03!AI31 = 0, "", OGBA03!AI31)</f>
        <v/>
      </c>
      <c r="Q255" s="486" t="s">
        <v>1505</v>
      </c>
      <c r="R255" s="486" t="s">
        <v>986</v>
      </c>
      <c r="S255" s="486" t="s">
        <v>2566</v>
      </c>
      <c r="T255" s="490" t="str">
        <f>IF( OGBA03!AN31 = 0, "", OGBA03!AN31)</f>
        <v/>
      </c>
      <c r="U255" s="486" t="s">
        <v>1508</v>
      </c>
      <c r="V255" s="486" t="s">
        <v>986</v>
      </c>
      <c r="W255" s="486" t="s">
        <v>2609</v>
      </c>
      <c r="X255" s="490" t="str">
        <f>IF( OGBA03!AS31 = 0, "", OGBA03!AS31)</f>
        <v/>
      </c>
      <c r="Y255" s="486" t="s">
        <v>1511</v>
      </c>
      <c r="Z255" s="486" t="s">
        <v>986</v>
      </c>
      <c r="AA255" s="486" t="s">
        <v>2652</v>
      </c>
      <c r="AB255" s="490" t="str">
        <f>IF( OGBA03!AX31 = 0, "", OGBA03!AX31)</f>
        <v/>
      </c>
      <c r="AC255" s="486" t="s">
        <v>1514</v>
      </c>
      <c r="AD255" s="486" t="s">
        <v>986</v>
      </c>
      <c r="AE255" s="486" t="s">
        <v>2692</v>
      </c>
      <c r="AF255" s="490" t="str">
        <f>IF( OGBA03!BC31 = 0, "", OGBA03!BC31)</f>
        <v/>
      </c>
      <c r="AG255" s="486" t="s">
        <v>1517</v>
      </c>
      <c r="AH255" s="486" t="s">
        <v>986</v>
      </c>
      <c r="AI255" s="486" t="s">
        <v>2738</v>
      </c>
      <c r="AK255" s="486"/>
      <c r="AL255" s="486"/>
      <c r="AM255" s="486"/>
      <c r="AN255" s="477">
        <f t="shared" si="13"/>
        <v>0</v>
      </c>
      <c r="AO255" s="477" t="str">
        <f>IF( OGBA03!A31 = 0, "", OGBA03!A31)</f>
        <v/>
      </c>
      <c r="AP255" s="486"/>
      <c r="AQ255" s="486"/>
      <c r="AR255" s="486"/>
    </row>
    <row r="256" spans="1:44" x14ac:dyDescent="0.2">
      <c r="A256" s="477">
        <v>21</v>
      </c>
      <c r="B256" s="478">
        <f t="shared" si="11"/>
        <v>0</v>
      </c>
      <c r="C256" s="479">
        <f t="shared" si="12"/>
        <v>0</v>
      </c>
      <c r="D256" s="457" t="s">
        <v>986</v>
      </c>
      <c r="E256" s="474" t="str">
        <f>RIGHT('1500'!$AT$2,2)</f>
        <v>19</v>
      </c>
      <c r="F256" s="477" t="s">
        <v>1091</v>
      </c>
      <c r="G256" s="490" t="str">
        <f>IF( OGBA03!Y32 = 0, "", OGBA03!Y32)</f>
        <v/>
      </c>
      <c r="H256" s="486" t="s">
        <v>1500</v>
      </c>
      <c r="I256" s="486" t="s">
        <v>986</v>
      </c>
      <c r="J256" s="508" t="s">
        <v>2466</v>
      </c>
      <c r="K256" s="486"/>
      <c r="L256" s="490" t="str">
        <f>IF( OGBA03!AD32 = 0, "", OGBA03!AD32)</f>
        <v/>
      </c>
      <c r="M256" s="486" t="s">
        <v>1503</v>
      </c>
      <c r="N256" s="486" t="s">
        <v>986</v>
      </c>
      <c r="O256" s="486" t="s">
        <v>2523</v>
      </c>
      <c r="P256" s="490" t="str">
        <f>IF( OGBA03!AI32 = 0, "", OGBA03!AI32)</f>
        <v/>
      </c>
      <c r="Q256" s="486" t="s">
        <v>1506</v>
      </c>
      <c r="R256" s="486" t="s">
        <v>986</v>
      </c>
      <c r="S256" s="486" t="s">
        <v>2567</v>
      </c>
      <c r="T256" s="490" t="str">
        <f>IF( OGBA03!AN32 = 0, "", OGBA03!AN32)</f>
        <v/>
      </c>
      <c r="U256" s="486" t="s">
        <v>1509</v>
      </c>
      <c r="V256" s="486" t="s">
        <v>986</v>
      </c>
      <c r="W256" s="486" t="s">
        <v>2610</v>
      </c>
      <c r="X256" s="490" t="str">
        <f>IF( OGBA03!AS32 = 0, "", OGBA03!AS32)</f>
        <v/>
      </c>
      <c r="Y256" s="486" t="s">
        <v>1512</v>
      </c>
      <c r="Z256" s="486" t="s">
        <v>986</v>
      </c>
      <c r="AA256" s="486" t="s">
        <v>2653</v>
      </c>
      <c r="AB256" s="490" t="str">
        <f>IF( OGBA03!AX32 = 0, "", OGBA03!AX32)</f>
        <v/>
      </c>
      <c r="AC256" s="486" t="s">
        <v>1515</v>
      </c>
      <c r="AD256" s="486" t="s">
        <v>986</v>
      </c>
      <c r="AE256" s="486" t="s">
        <v>2693</v>
      </c>
      <c r="AF256" s="490" t="str">
        <f>IF( OGBA03!BC32 = 0, "", OGBA03!BC32)</f>
        <v/>
      </c>
      <c r="AG256" s="486" t="s">
        <v>1518</v>
      </c>
      <c r="AH256" s="486" t="s">
        <v>986</v>
      </c>
      <c r="AI256" s="486" t="s">
        <v>2739</v>
      </c>
      <c r="AK256" s="486"/>
      <c r="AL256" s="486"/>
      <c r="AM256" s="486"/>
      <c r="AN256" s="477">
        <f t="shared" si="13"/>
        <v>0</v>
      </c>
      <c r="AO256" s="477" t="str">
        <f>IF( OGBA03!A32 = 0, "", OGBA03!A32)</f>
        <v/>
      </c>
      <c r="AP256" s="486"/>
      <c r="AQ256" s="486"/>
      <c r="AR256" s="486"/>
    </row>
    <row r="257" spans="1:44" x14ac:dyDescent="0.2">
      <c r="A257" s="477">
        <v>21</v>
      </c>
      <c r="B257" s="478">
        <f t="shared" si="11"/>
        <v>0</v>
      </c>
      <c r="C257" s="479">
        <f t="shared" si="12"/>
        <v>0</v>
      </c>
      <c r="D257" s="457" t="s">
        <v>986</v>
      </c>
      <c r="E257" s="474" t="str">
        <f>RIGHT('1500'!$AT$2,2)</f>
        <v>19</v>
      </c>
      <c r="F257" s="477" t="s">
        <v>977</v>
      </c>
      <c r="G257" s="490" t="str">
        <f>IF( OGBA03!Y39 = 0, "", OGBA03!Y39)</f>
        <v/>
      </c>
      <c r="H257" s="486" t="s">
        <v>1519</v>
      </c>
      <c r="I257" s="486" t="s">
        <v>986</v>
      </c>
      <c r="J257" s="508" t="s">
        <v>2467</v>
      </c>
      <c r="K257" s="486"/>
      <c r="L257" s="490" t="str">
        <f>IF( OGBA03!AD39 = 0, "", OGBA03!AD39)</f>
        <v/>
      </c>
      <c r="M257" s="486" t="s">
        <v>1522</v>
      </c>
      <c r="N257" s="486" t="s">
        <v>986</v>
      </c>
      <c r="O257" s="486" t="s">
        <v>2524</v>
      </c>
      <c r="P257" s="490" t="str">
        <f>IF( OGBA03!AI39 = 0, "", OGBA03!AI39)</f>
        <v/>
      </c>
      <c r="Q257" s="486" t="s">
        <v>1525</v>
      </c>
      <c r="R257" s="486" t="s">
        <v>986</v>
      </c>
      <c r="S257" s="486" t="s">
        <v>2568</v>
      </c>
      <c r="T257" s="490" t="str">
        <f>IF( OGBA03!AN39 = 0, "", OGBA03!AN39)</f>
        <v/>
      </c>
      <c r="U257" s="486" t="s">
        <v>1528</v>
      </c>
      <c r="V257" s="486" t="s">
        <v>986</v>
      </c>
      <c r="W257" s="486" t="s">
        <v>2611</v>
      </c>
      <c r="X257" s="490" t="str">
        <f>IF( OGBA03!AS39 = 0, "", OGBA03!AS39)</f>
        <v/>
      </c>
      <c r="Y257" s="486" t="s">
        <v>1531</v>
      </c>
      <c r="Z257" s="486" t="s">
        <v>986</v>
      </c>
      <c r="AA257" s="486" t="s">
        <v>2694</v>
      </c>
      <c r="AB257" s="490" t="str">
        <f>IF( OGBA03!AX39 = 0, "", OGBA03!AX39)</f>
        <v/>
      </c>
      <c r="AC257" s="486" t="s">
        <v>1534</v>
      </c>
      <c r="AD257" s="486" t="s">
        <v>986</v>
      </c>
      <c r="AE257" s="486" t="s">
        <v>2695</v>
      </c>
      <c r="AF257" s="490" t="str">
        <f>IF( OGBA03!BC39 = 0, "", OGBA03!BC39)</f>
        <v/>
      </c>
      <c r="AG257" s="486" t="s">
        <v>1537</v>
      </c>
      <c r="AH257" s="486" t="s">
        <v>986</v>
      </c>
      <c r="AI257" s="486" t="s">
        <v>2765</v>
      </c>
      <c r="AK257" s="486"/>
      <c r="AL257" s="486"/>
      <c r="AM257" s="486"/>
      <c r="AN257" s="477">
        <f t="shared" si="13"/>
        <v>0</v>
      </c>
      <c r="AP257" s="486"/>
      <c r="AQ257" s="486"/>
      <c r="AR257" s="486"/>
    </row>
    <row r="258" spans="1:44" x14ac:dyDescent="0.2">
      <c r="A258" s="477">
        <v>21</v>
      </c>
      <c r="B258" s="478">
        <f t="shared" si="11"/>
        <v>0</v>
      </c>
      <c r="C258" s="479">
        <f t="shared" si="12"/>
        <v>0</v>
      </c>
      <c r="D258" s="457" t="s">
        <v>986</v>
      </c>
      <c r="E258" s="474" t="str">
        <f>RIGHT('1500'!$AT$2,2)</f>
        <v>19</v>
      </c>
      <c r="F258" s="477" t="s">
        <v>978</v>
      </c>
      <c r="G258" s="490" t="str">
        <f>IF( OGBA03!Y40 = 0, "", OGBA03!Y40)</f>
        <v/>
      </c>
      <c r="H258" s="486" t="s">
        <v>1520</v>
      </c>
      <c r="I258" s="486" t="s">
        <v>986</v>
      </c>
      <c r="J258" s="508" t="s">
        <v>2468</v>
      </c>
      <c r="K258" s="486"/>
      <c r="L258" s="490" t="str">
        <f>IF( OGBA03!AD40 = 0, "", OGBA03!AD40)</f>
        <v/>
      </c>
      <c r="M258" s="486" t="s">
        <v>1523</v>
      </c>
      <c r="N258" s="486" t="s">
        <v>986</v>
      </c>
      <c r="O258" s="486" t="s">
        <v>2525</v>
      </c>
      <c r="P258" s="490" t="str">
        <f>IF( OGBA03!AI40 = 0, "", OGBA03!AI40)</f>
        <v/>
      </c>
      <c r="Q258" s="486" t="s">
        <v>1526</v>
      </c>
      <c r="R258" s="486" t="s">
        <v>986</v>
      </c>
      <c r="S258" s="486" t="s">
        <v>2569</v>
      </c>
      <c r="T258" s="490" t="str">
        <f>IF( OGBA03!AN40 = 0, "", OGBA03!AN40)</f>
        <v/>
      </c>
      <c r="U258" s="486" t="s">
        <v>1529</v>
      </c>
      <c r="V258" s="486" t="s">
        <v>986</v>
      </c>
      <c r="W258" s="486" t="s">
        <v>2612</v>
      </c>
      <c r="X258" s="490" t="str">
        <f>IF( OGBA03!AS40 = 0, "", OGBA03!AS40)</f>
        <v/>
      </c>
      <c r="Y258" s="486" t="s">
        <v>1532</v>
      </c>
      <c r="Z258" s="486" t="s">
        <v>986</v>
      </c>
      <c r="AA258" s="486" t="s">
        <v>2654</v>
      </c>
      <c r="AB258" s="490" t="str">
        <f>IF( OGBA03!AX40 = 0, "", OGBA03!AX40)</f>
        <v/>
      </c>
      <c r="AC258" s="486" t="s">
        <v>1535</v>
      </c>
      <c r="AD258" s="486" t="s">
        <v>986</v>
      </c>
      <c r="AE258" s="486" t="s">
        <v>2740</v>
      </c>
      <c r="AF258" s="490" t="str">
        <f>IF( OGBA03!BC40 = 0, "", OGBA03!BC40)</f>
        <v/>
      </c>
      <c r="AG258" s="486" t="s">
        <v>1538</v>
      </c>
      <c r="AH258" s="486" t="s">
        <v>986</v>
      </c>
      <c r="AI258" s="486" t="s">
        <v>2766</v>
      </c>
      <c r="AK258" s="486"/>
      <c r="AL258" s="486"/>
      <c r="AM258" s="486"/>
      <c r="AN258" s="477">
        <f t="shared" si="13"/>
        <v>0</v>
      </c>
      <c r="AP258" s="486"/>
      <c r="AQ258" s="486"/>
      <c r="AR258" s="486"/>
    </row>
    <row r="259" spans="1:44" s="508" customFormat="1" x14ac:dyDescent="0.2">
      <c r="B259" s="509"/>
      <c r="C259" s="510"/>
      <c r="D259" s="511"/>
      <c r="E259" s="476"/>
      <c r="G259" s="512" t="str">
        <f>IF( OGBA03!Y41 = 0, "", OGBA03!Y41)</f>
        <v/>
      </c>
      <c r="J259" s="508" t="s">
        <v>2526</v>
      </c>
      <c r="L259" s="512"/>
      <c r="O259" s="508" t="s">
        <v>2527</v>
      </c>
      <c r="P259" s="512"/>
      <c r="S259" s="508" t="s">
        <v>2570</v>
      </c>
      <c r="T259" s="512"/>
      <c r="W259" s="508" t="s">
        <v>2613</v>
      </c>
      <c r="X259" s="512"/>
      <c r="AA259" s="508" t="s">
        <v>2655</v>
      </c>
      <c r="AB259" s="512"/>
      <c r="AE259" s="508" t="s">
        <v>2696</v>
      </c>
      <c r="AF259" s="512"/>
      <c r="AI259" s="508" t="s">
        <v>2742</v>
      </c>
    </row>
    <row r="260" spans="1:44" x14ac:dyDescent="0.2">
      <c r="A260" s="477">
        <v>21</v>
      </c>
      <c r="B260" s="478">
        <f t="shared" si="11"/>
        <v>0</v>
      </c>
      <c r="C260" s="479">
        <f t="shared" si="12"/>
        <v>0</v>
      </c>
      <c r="D260" s="457" t="s">
        <v>986</v>
      </c>
      <c r="E260" s="474" t="str">
        <f>RIGHT('1500'!$AT$2,2)</f>
        <v>19</v>
      </c>
      <c r="F260" s="477" t="s">
        <v>979</v>
      </c>
      <c r="G260" s="490" t="str">
        <f>IF( OGBA03!Y42 = 0, "", OGBA03!Y42)</f>
        <v/>
      </c>
      <c r="H260" s="486" t="s">
        <v>1521</v>
      </c>
      <c r="I260" s="486" t="s">
        <v>986</v>
      </c>
      <c r="J260" s="508" t="s">
        <v>2469</v>
      </c>
      <c r="K260" s="486"/>
      <c r="L260" s="490" t="str">
        <f>IF( OGBA03!AD42 = 0, "", OGBA03!AD42)</f>
        <v/>
      </c>
      <c r="M260" s="486" t="s">
        <v>1524</v>
      </c>
      <c r="N260" s="486" t="s">
        <v>986</v>
      </c>
      <c r="O260" s="486" t="s">
        <v>2528</v>
      </c>
      <c r="P260" s="490" t="str">
        <f>IF( OGBA03!AI42 = 0, "", OGBA03!AI42)</f>
        <v/>
      </c>
      <c r="Q260" s="486" t="s">
        <v>1527</v>
      </c>
      <c r="R260" s="486" t="s">
        <v>986</v>
      </c>
      <c r="S260" s="486" t="s">
        <v>2571</v>
      </c>
      <c r="T260" s="490" t="str">
        <f>IF( OGBA03!AN42 = 0, "", OGBA03!AN42)</f>
        <v/>
      </c>
      <c r="U260" s="486" t="s">
        <v>1530</v>
      </c>
      <c r="V260" s="486" t="s">
        <v>986</v>
      </c>
      <c r="W260" s="486" t="s">
        <v>2614</v>
      </c>
      <c r="X260" s="490" t="str">
        <f>IF( OGBA03!AS42 = 0, "", OGBA03!AS42)</f>
        <v/>
      </c>
      <c r="Y260" s="486" t="s">
        <v>1533</v>
      </c>
      <c r="Z260" s="486" t="s">
        <v>986</v>
      </c>
      <c r="AA260" s="486" t="s">
        <v>2697</v>
      </c>
      <c r="AB260" s="490" t="str">
        <f>IF( OGBA03!AX42 = 0, "", OGBA03!AX42)</f>
        <v/>
      </c>
      <c r="AC260" s="486" t="s">
        <v>1536</v>
      </c>
      <c r="AD260" s="486" t="s">
        <v>986</v>
      </c>
      <c r="AE260" s="486" t="s">
        <v>2698</v>
      </c>
      <c r="AF260" s="490" t="str">
        <f>IF( OGBA03!BC42 = 0, "", OGBA03!BC42)</f>
        <v/>
      </c>
      <c r="AG260" s="486" t="s">
        <v>1539</v>
      </c>
      <c r="AH260" s="486" t="s">
        <v>986</v>
      </c>
      <c r="AI260" s="486" t="s">
        <v>2743</v>
      </c>
      <c r="AK260" s="486"/>
      <c r="AL260" s="486"/>
      <c r="AM260" s="486"/>
      <c r="AN260" s="477">
        <f t="shared" si="13"/>
        <v>0</v>
      </c>
      <c r="AP260" s="486"/>
      <c r="AQ260" s="486"/>
      <c r="AR260" s="486"/>
    </row>
    <row r="261" spans="1:44" x14ac:dyDescent="0.2">
      <c r="A261" s="477">
        <v>21</v>
      </c>
      <c r="B261" s="478">
        <f t="shared" si="11"/>
        <v>0</v>
      </c>
      <c r="C261" s="479">
        <f t="shared" si="12"/>
        <v>0</v>
      </c>
      <c r="D261" s="457" t="s">
        <v>986</v>
      </c>
      <c r="E261" s="474" t="str">
        <f>RIGHT('1500'!$AT$2,2)</f>
        <v>19</v>
      </c>
      <c r="F261" s="477" t="s">
        <v>994</v>
      </c>
      <c r="G261" s="490" t="str">
        <f>IF( OGBA03!Y44 = 0, "", OGBA03!Y44)</f>
        <v/>
      </c>
      <c r="H261" s="486" t="s">
        <v>1540</v>
      </c>
      <c r="I261" s="486" t="s">
        <v>986</v>
      </c>
      <c r="J261" s="508" t="s">
        <v>2470</v>
      </c>
      <c r="K261" s="486"/>
      <c r="L261" s="490" t="str">
        <f>IF( OGBA03!AD44 = 0, "", OGBA03!AD44)</f>
        <v/>
      </c>
      <c r="M261" s="486" t="s">
        <v>1542</v>
      </c>
      <c r="N261" s="486" t="s">
        <v>986</v>
      </c>
      <c r="O261" s="486" t="s">
        <v>2529</v>
      </c>
      <c r="P261" s="490" t="str">
        <f>IF( OGBA03!AI44 = 0, "", OGBA03!AI44)</f>
        <v/>
      </c>
      <c r="Q261" s="486" t="s">
        <v>1544</v>
      </c>
      <c r="R261" s="486" t="s">
        <v>986</v>
      </c>
      <c r="S261" s="486" t="s">
        <v>2572</v>
      </c>
      <c r="T261" s="490" t="str">
        <f>IF( OGBA03!AN44 = 0, "", OGBA03!AN44)</f>
        <v/>
      </c>
      <c r="U261" s="486" t="s">
        <v>1546</v>
      </c>
      <c r="V261" s="486" t="s">
        <v>986</v>
      </c>
      <c r="W261" s="486" t="s">
        <v>2615</v>
      </c>
      <c r="X261" s="490" t="str">
        <f>IF( OGBA03!AS44 = 0, "", OGBA03!AS44)</f>
        <v/>
      </c>
      <c r="Y261" s="486" t="s">
        <v>1548</v>
      </c>
      <c r="Z261" s="486" t="s">
        <v>986</v>
      </c>
      <c r="AA261" s="486" t="s">
        <v>2656</v>
      </c>
      <c r="AB261" s="490" t="str">
        <f>IF( OGBA03!AX44 = 0, "", OGBA03!AX44)</f>
        <v/>
      </c>
      <c r="AC261" s="486" t="s">
        <v>1550</v>
      </c>
      <c r="AD261" s="486" t="s">
        <v>986</v>
      </c>
      <c r="AE261" s="486" t="s">
        <v>2699</v>
      </c>
      <c r="AF261" s="490" t="str">
        <f>IF( OGBA03!BC44 = 0, "", OGBA03!BC44)</f>
        <v/>
      </c>
      <c r="AG261" s="486" t="s">
        <v>1552</v>
      </c>
      <c r="AH261" s="486" t="s">
        <v>986</v>
      </c>
      <c r="AI261" s="486" t="s">
        <v>2744</v>
      </c>
      <c r="AK261" s="486"/>
      <c r="AL261" s="486"/>
      <c r="AM261" s="486"/>
      <c r="AN261" s="477">
        <f t="shared" si="13"/>
        <v>0</v>
      </c>
      <c r="AP261" s="486"/>
      <c r="AQ261" s="486"/>
      <c r="AR261" s="486"/>
    </row>
    <row r="262" spans="1:44" x14ac:dyDescent="0.2">
      <c r="A262" s="477">
        <v>21</v>
      </c>
      <c r="B262" s="478">
        <f t="shared" si="11"/>
        <v>0</v>
      </c>
      <c r="C262" s="479">
        <f t="shared" si="12"/>
        <v>0</v>
      </c>
      <c r="D262" s="457" t="s">
        <v>986</v>
      </c>
      <c r="E262" s="474" t="str">
        <f>RIGHT('1500'!$AT$2,2)</f>
        <v>19</v>
      </c>
      <c r="F262" s="477" t="s">
        <v>994</v>
      </c>
      <c r="G262" s="490" t="str">
        <f>IF( OGBA03!Y45 = 0, "", OGBA03!Y45)</f>
        <v/>
      </c>
      <c r="H262" s="486" t="s">
        <v>1541</v>
      </c>
      <c r="I262" s="486" t="s">
        <v>986</v>
      </c>
      <c r="J262" s="508" t="s">
        <v>2471</v>
      </c>
      <c r="K262" s="486"/>
      <c r="L262" s="490" t="str">
        <f>IF( OGBA03!AD45 = 0, "", OGBA03!AD45)</f>
        <v/>
      </c>
      <c r="M262" s="486" t="s">
        <v>1543</v>
      </c>
      <c r="N262" s="486" t="s">
        <v>986</v>
      </c>
      <c r="O262" s="486" t="s">
        <v>2530</v>
      </c>
      <c r="P262" s="490" t="str">
        <f>IF( OGBA03!AI45 = 0, "", OGBA03!AI45)</f>
        <v/>
      </c>
      <c r="Q262" s="486" t="s">
        <v>1545</v>
      </c>
      <c r="R262" s="486" t="s">
        <v>986</v>
      </c>
      <c r="S262" s="486" t="s">
        <v>2573</v>
      </c>
      <c r="T262" s="490" t="str">
        <f>IF( OGBA03!AN45 = 0, "", OGBA03!AN45)</f>
        <v/>
      </c>
      <c r="U262" s="486" t="s">
        <v>1547</v>
      </c>
      <c r="V262" s="486" t="s">
        <v>986</v>
      </c>
      <c r="W262" s="486" t="s">
        <v>2616</v>
      </c>
      <c r="X262" s="490" t="str">
        <f>IF( OGBA03!AS45 = 0, "", OGBA03!AS45)</f>
        <v/>
      </c>
      <c r="Y262" s="486" t="s">
        <v>1549</v>
      </c>
      <c r="Z262" s="486" t="s">
        <v>986</v>
      </c>
      <c r="AA262" s="486" t="s">
        <v>2657</v>
      </c>
      <c r="AB262" s="490" t="str">
        <f>IF( OGBA03!AX45 = 0, "", OGBA03!AX45)</f>
        <v/>
      </c>
      <c r="AC262" s="486" t="s">
        <v>1551</v>
      </c>
      <c r="AD262" s="486" t="s">
        <v>986</v>
      </c>
      <c r="AE262" s="486" t="s">
        <v>2700</v>
      </c>
      <c r="AF262" s="490" t="str">
        <f>IF( OGBA03!BC45 = 0, "", OGBA03!BC45)</f>
        <v/>
      </c>
      <c r="AG262" s="486" t="s">
        <v>1553</v>
      </c>
      <c r="AH262" s="486" t="s">
        <v>986</v>
      </c>
      <c r="AI262" s="486" t="s">
        <v>2745</v>
      </c>
      <c r="AK262" s="486"/>
      <c r="AL262" s="486"/>
      <c r="AM262" s="486"/>
      <c r="AN262" s="477">
        <f t="shared" si="13"/>
        <v>0</v>
      </c>
      <c r="AP262" s="486"/>
      <c r="AQ262" s="486"/>
      <c r="AR262" s="486"/>
    </row>
    <row r="263" spans="1:44" x14ac:dyDescent="0.2">
      <c r="A263" s="477">
        <v>21</v>
      </c>
      <c r="B263" s="478">
        <f t="shared" si="11"/>
        <v>0</v>
      </c>
      <c r="C263" s="479">
        <f t="shared" si="12"/>
        <v>0</v>
      </c>
      <c r="D263" s="457" t="s">
        <v>986</v>
      </c>
      <c r="E263" s="474" t="str">
        <f>RIGHT('1500'!$AT$2,2)</f>
        <v>19</v>
      </c>
      <c r="F263" s="477" t="s">
        <v>995</v>
      </c>
      <c r="G263" s="490" t="str">
        <f>IF( OGBA03!Y46 = 0, "", OGBA03!Y46)</f>
        <v/>
      </c>
      <c r="H263" s="486" t="s">
        <v>1554</v>
      </c>
      <c r="I263" s="486" t="s">
        <v>986</v>
      </c>
      <c r="J263" s="508" t="s">
        <v>2472</v>
      </c>
      <c r="K263" s="486"/>
      <c r="L263" s="490" t="str">
        <f>IF( OGBA03!AD46 = 0, "", OGBA03!AD46)</f>
        <v/>
      </c>
      <c r="M263" s="486" t="s">
        <v>1556</v>
      </c>
      <c r="N263" s="486" t="s">
        <v>986</v>
      </c>
      <c r="O263" s="486" t="s">
        <v>2531</v>
      </c>
      <c r="P263" s="490" t="str">
        <f>IF( OGBA03!AI46 = 0, "", OGBA03!AI46)</f>
        <v/>
      </c>
      <c r="Q263" s="486" t="s">
        <v>1558</v>
      </c>
      <c r="R263" s="486" t="s">
        <v>986</v>
      </c>
      <c r="S263" s="486" t="s">
        <v>2574</v>
      </c>
      <c r="T263" s="490" t="str">
        <f>IF( OGBA03!AN46 = 0, "", OGBA03!AN46)</f>
        <v/>
      </c>
      <c r="U263" s="486" t="s">
        <v>1560</v>
      </c>
      <c r="V263" s="486" t="s">
        <v>986</v>
      </c>
      <c r="W263" s="486" t="s">
        <v>2617</v>
      </c>
      <c r="X263" s="490" t="str">
        <f>IF( OGBA03!AS46 = 0, "", OGBA03!AS46)</f>
        <v/>
      </c>
      <c r="Y263" s="486" t="s">
        <v>1562</v>
      </c>
      <c r="Z263" s="486" t="s">
        <v>986</v>
      </c>
      <c r="AA263" s="486" t="s">
        <v>2658</v>
      </c>
      <c r="AB263" s="490" t="str">
        <f>IF( OGBA03!AX46 = 0, "", OGBA03!AX46)</f>
        <v/>
      </c>
      <c r="AC263" s="486" t="s">
        <v>1564</v>
      </c>
      <c r="AD263" s="486" t="s">
        <v>986</v>
      </c>
      <c r="AE263" s="486" t="s">
        <v>2701</v>
      </c>
      <c r="AF263" s="490" t="str">
        <f>IF( OGBA03!BC46 = 0, "", OGBA03!BC46)</f>
        <v/>
      </c>
      <c r="AG263" s="486" t="s">
        <v>1566</v>
      </c>
      <c r="AH263" s="486" t="s">
        <v>986</v>
      </c>
      <c r="AI263" s="486" t="s">
        <v>2746</v>
      </c>
      <c r="AK263" s="486"/>
      <c r="AL263" s="486"/>
      <c r="AM263" s="486"/>
      <c r="AN263" s="477">
        <f t="shared" si="13"/>
        <v>0</v>
      </c>
      <c r="AP263" s="486"/>
      <c r="AQ263" s="486"/>
      <c r="AR263" s="486"/>
    </row>
    <row r="264" spans="1:44" x14ac:dyDescent="0.2">
      <c r="A264" s="477">
        <v>21</v>
      </c>
      <c r="B264" s="478">
        <f t="shared" si="11"/>
        <v>0</v>
      </c>
      <c r="C264" s="479">
        <f t="shared" si="12"/>
        <v>0</v>
      </c>
      <c r="D264" s="457" t="s">
        <v>986</v>
      </c>
      <c r="E264" s="474" t="str">
        <f>RIGHT('1500'!$AT$2,2)</f>
        <v>19</v>
      </c>
      <c r="F264" s="477" t="s">
        <v>995</v>
      </c>
      <c r="G264" s="490" t="str">
        <f>IF( OGBA03!Y47 = 0, "", OGBA03!Y47)</f>
        <v/>
      </c>
      <c r="H264" s="486" t="s">
        <v>1555</v>
      </c>
      <c r="I264" s="486" t="s">
        <v>986</v>
      </c>
      <c r="J264" s="508" t="s">
        <v>2473</v>
      </c>
      <c r="K264" s="486"/>
      <c r="L264" s="490" t="str">
        <f>IF( OGBA03!AD47 = 0, "", OGBA03!AD47)</f>
        <v/>
      </c>
      <c r="M264" s="486" t="s">
        <v>1557</v>
      </c>
      <c r="N264" s="486" t="s">
        <v>986</v>
      </c>
      <c r="O264" s="486" t="s">
        <v>2532</v>
      </c>
      <c r="P264" s="490" t="str">
        <f>IF( OGBA03!AI47 = 0, "", OGBA03!AI47)</f>
        <v/>
      </c>
      <c r="Q264" s="486" t="s">
        <v>1559</v>
      </c>
      <c r="R264" s="486" t="s">
        <v>986</v>
      </c>
      <c r="S264" s="486" t="s">
        <v>2575</v>
      </c>
      <c r="T264" s="490" t="str">
        <f>IF( OGBA03!AN47 = 0, "", OGBA03!AN47)</f>
        <v/>
      </c>
      <c r="U264" s="486" t="s">
        <v>1561</v>
      </c>
      <c r="V264" s="486" t="s">
        <v>986</v>
      </c>
      <c r="W264" s="486" t="s">
        <v>2618</v>
      </c>
      <c r="X264" s="490" t="str">
        <f>IF( OGBA03!AS47 = 0, "", OGBA03!AS47)</f>
        <v/>
      </c>
      <c r="Y264" s="486" t="s">
        <v>1563</v>
      </c>
      <c r="Z264" s="486" t="s">
        <v>986</v>
      </c>
      <c r="AA264" s="486" t="s">
        <v>2659</v>
      </c>
      <c r="AB264" s="490" t="str">
        <f>IF( OGBA03!AX47 = 0, "", OGBA03!AX47)</f>
        <v/>
      </c>
      <c r="AC264" s="486" t="s">
        <v>1565</v>
      </c>
      <c r="AD264" s="486" t="s">
        <v>986</v>
      </c>
      <c r="AE264" s="486" t="s">
        <v>2702</v>
      </c>
      <c r="AF264" s="490" t="str">
        <f>IF( OGBA03!BC47 = 0, "", OGBA03!BC47)</f>
        <v/>
      </c>
      <c r="AG264" s="486" t="s">
        <v>1567</v>
      </c>
      <c r="AH264" s="486" t="s">
        <v>986</v>
      </c>
      <c r="AI264" s="486" t="s">
        <v>2747</v>
      </c>
      <c r="AK264" s="486"/>
      <c r="AL264" s="486"/>
      <c r="AM264" s="486"/>
      <c r="AN264" s="477">
        <f t="shared" si="13"/>
        <v>0</v>
      </c>
      <c r="AP264" s="486"/>
      <c r="AQ264" s="486"/>
      <c r="AR264" s="486"/>
    </row>
    <row r="265" spans="1:44" x14ac:dyDescent="0.2">
      <c r="A265" s="477">
        <v>21</v>
      </c>
      <c r="B265" s="478">
        <f t="shared" si="11"/>
        <v>0</v>
      </c>
      <c r="C265" s="479">
        <f t="shared" si="12"/>
        <v>0</v>
      </c>
      <c r="D265" s="457" t="s">
        <v>986</v>
      </c>
      <c r="E265" s="474" t="str">
        <f>RIGHT('1500'!$AT$2,2)</f>
        <v>19</v>
      </c>
      <c r="F265" s="477" t="s">
        <v>980</v>
      </c>
      <c r="G265" s="490" t="str">
        <f>IF( OGBA03!Y48 = 0, "", OGBA03!Y48)</f>
        <v/>
      </c>
      <c r="H265" s="486" t="s">
        <v>1568</v>
      </c>
      <c r="I265" s="486" t="s">
        <v>986</v>
      </c>
      <c r="J265" s="508" t="s">
        <v>2474</v>
      </c>
      <c r="K265" s="486"/>
      <c r="L265" s="490" t="str">
        <f>IF( OGBA03!AD48 = 0, "", OGBA03!AD48)</f>
        <v/>
      </c>
      <c r="M265" s="486" t="s">
        <v>1569</v>
      </c>
      <c r="N265" s="486" t="s">
        <v>986</v>
      </c>
      <c r="O265" s="486" t="s">
        <v>2533</v>
      </c>
      <c r="P265" s="490" t="str">
        <f>IF( OGBA03!AI48 = 0, "", OGBA03!AI48)</f>
        <v/>
      </c>
      <c r="Q265" s="486" t="s">
        <v>1570</v>
      </c>
      <c r="R265" s="486" t="s">
        <v>986</v>
      </c>
      <c r="S265" s="486" t="s">
        <v>2576</v>
      </c>
      <c r="T265" s="490" t="str">
        <f>IF( OGBA03!AN48 = 0, "", OGBA03!AN48)</f>
        <v/>
      </c>
      <c r="U265" s="486" t="s">
        <v>1571</v>
      </c>
      <c r="V265" s="486" t="s">
        <v>986</v>
      </c>
      <c r="W265" s="486" t="s">
        <v>2619</v>
      </c>
      <c r="X265" s="490" t="str">
        <f>IF( OGBA03!AS48 = 0, "", OGBA03!AS48)</f>
        <v/>
      </c>
      <c r="Y265" s="486" t="s">
        <v>1572</v>
      </c>
      <c r="Z265" s="486" t="s">
        <v>986</v>
      </c>
      <c r="AA265" s="486" t="s">
        <v>2660</v>
      </c>
      <c r="AB265" s="490" t="str">
        <f>IF( OGBA03!AX48 = 0, "", OGBA03!AX48)</f>
        <v/>
      </c>
      <c r="AC265" s="486" t="s">
        <v>1573</v>
      </c>
      <c r="AD265" s="486" t="s">
        <v>986</v>
      </c>
      <c r="AE265" s="486" t="s">
        <v>2711</v>
      </c>
      <c r="AF265" s="490" t="str">
        <f>IF( OGBA03!BC48 = 0, "", OGBA03!BC48)</f>
        <v/>
      </c>
      <c r="AG265" s="486" t="s">
        <v>1574</v>
      </c>
      <c r="AH265" s="486" t="s">
        <v>986</v>
      </c>
      <c r="AI265" s="486" t="s">
        <v>2748</v>
      </c>
      <c r="AK265" s="486"/>
      <c r="AL265" s="486"/>
      <c r="AM265" s="486"/>
      <c r="AN265" s="477">
        <f t="shared" si="13"/>
        <v>0</v>
      </c>
      <c r="AP265" s="486"/>
      <c r="AQ265" s="486"/>
      <c r="AR265" s="486"/>
    </row>
    <row r="266" spans="1:44" x14ac:dyDescent="0.2">
      <c r="A266" s="477">
        <v>21</v>
      </c>
      <c r="B266" s="478">
        <f t="shared" si="11"/>
        <v>0</v>
      </c>
      <c r="C266" s="479">
        <f t="shared" si="12"/>
        <v>0</v>
      </c>
      <c r="D266" s="457" t="s">
        <v>986</v>
      </c>
      <c r="E266" s="474" t="str">
        <f>RIGHT('1500'!$AT$2,2)</f>
        <v>19</v>
      </c>
      <c r="F266" s="477" t="s">
        <v>996</v>
      </c>
      <c r="G266" s="490" t="str">
        <f>IF( OGBA03!Y49 = 0, "", OGBA03!Y49)</f>
        <v/>
      </c>
      <c r="H266" s="486" t="s">
        <v>1575</v>
      </c>
      <c r="I266" s="486" t="s">
        <v>986</v>
      </c>
      <c r="J266" s="508" t="s">
        <v>2475</v>
      </c>
      <c r="K266" s="486"/>
      <c r="L266" s="490" t="str">
        <f>IF( OGBA03!AD49 = 0, "", OGBA03!AD49)</f>
        <v/>
      </c>
      <c r="M266" s="486" t="s">
        <v>1577</v>
      </c>
      <c r="N266" s="486" t="s">
        <v>986</v>
      </c>
      <c r="O266" s="486" t="s">
        <v>2534</v>
      </c>
      <c r="P266" s="490" t="str">
        <f>IF( OGBA03!AI49 = 0, "", OGBA03!AI49)</f>
        <v/>
      </c>
      <c r="Q266" s="486" t="s">
        <v>1579</v>
      </c>
      <c r="R266" s="486" t="s">
        <v>986</v>
      </c>
      <c r="S266" s="486" t="s">
        <v>2577</v>
      </c>
      <c r="T266" s="490" t="str">
        <f>IF( OGBA03!AN49 = 0, "", OGBA03!AN49)</f>
        <v/>
      </c>
      <c r="U266" s="486" t="s">
        <v>1581</v>
      </c>
      <c r="V266" s="486" t="s">
        <v>986</v>
      </c>
      <c r="W266" s="486" t="s">
        <v>2620</v>
      </c>
      <c r="X266" s="490" t="str">
        <f>IF( OGBA03!AS49 = 0, "", OGBA03!AS49)</f>
        <v/>
      </c>
      <c r="Y266" s="486" t="s">
        <v>1583</v>
      </c>
      <c r="Z266" s="486" t="s">
        <v>986</v>
      </c>
      <c r="AA266" s="486" t="s">
        <v>2661</v>
      </c>
      <c r="AB266" s="490" t="str">
        <f>IF( OGBA03!AX49 = 0, "", OGBA03!AX49)</f>
        <v/>
      </c>
      <c r="AC266" s="486" t="s">
        <v>1585</v>
      </c>
      <c r="AD266" s="486" t="s">
        <v>986</v>
      </c>
      <c r="AE266" s="486" t="s">
        <v>2703</v>
      </c>
      <c r="AF266" s="490" t="str">
        <f>IF( OGBA03!BC49 = 0, "", OGBA03!BC49)</f>
        <v/>
      </c>
      <c r="AG266" s="486" t="s">
        <v>1587</v>
      </c>
      <c r="AH266" s="486" t="s">
        <v>986</v>
      </c>
      <c r="AI266" s="486" t="s">
        <v>2749</v>
      </c>
      <c r="AK266" s="486"/>
      <c r="AL266" s="486"/>
      <c r="AM266" s="486"/>
      <c r="AN266" s="477">
        <f t="shared" si="13"/>
        <v>0</v>
      </c>
      <c r="AP266" s="486"/>
      <c r="AQ266" s="486"/>
      <c r="AR266" s="486"/>
    </row>
    <row r="267" spans="1:44" x14ac:dyDescent="0.2">
      <c r="A267" s="477">
        <v>21</v>
      </c>
      <c r="B267" s="478">
        <f t="shared" si="11"/>
        <v>0</v>
      </c>
      <c r="C267" s="479">
        <f t="shared" si="12"/>
        <v>0</v>
      </c>
      <c r="D267" s="457" t="s">
        <v>986</v>
      </c>
      <c r="E267" s="474" t="str">
        <f>RIGHT('1500'!$AT$2,2)</f>
        <v>19</v>
      </c>
      <c r="F267" s="477" t="s">
        <v>996</v>
      </c>
      <c r="G267" s="490" t="str">
        <f>IF( OGBA03!Y50 = 0, "", OGBA03!Y50)</f>
        <v/>
      </c>
      <c r="H267" s="486" t="s">
        <v>1576</v>
      </c>
      <c r="I267" s="486" t="s">
        <v>986</v>
      </c>
      <c r="J267" s="508" t="s">
        <v>2476</v>
      </c>
      <c r="K267" s="486"/>
      <c r="L267" s="490" t="str">
        <f>IF( OGBA03!AD50 = 0, "", OGBA03!AD50)</f>
        <v/>
      </c>
      <c r="M267" s="486" t="s">
        <v>1578</v>
      </c>
      <c r="N267" s="486" t="s">
        <v>986</v>
      </c>
      <c r="O267" s="486" t="s">
        <v>2535</v>
      </c>
      <c r="P267" s="490" t="str">
        <f>IF( OGBA03!AI50 = 0, "", OGBA03!AI50)</f>
        <v/>
      </c>
      <c r="Q267" s="486" t="s">
        <v>1580</v>
      </c>
      <c r="R267" s="486" t="s">
        <v>986</v>
      </c>
      <c r="S267" s="486" t="s">
        <v>2578</v>
      </c>
      <c r="T267" s="490" t="str">
        <f>IF( OGBA03!AN50 = 0, "", OGBA03!AN50)</f>
        <v/>
      </c>
      <c r="U267" s="486" t="s">
        <v>1582</v>
      </c>
      <c r="V267" s="486" t="s">
        <v>986</v>
      </c>
      <c r="W267" s="486" t="s">
        <v>2621</v>
      </c>
      <c r="X267" s="490" t="str">
        <f>IF( OGBA03!AS50 = 0, "", OGBA03!AS50)</f>
        <v/>
      </c>
      <c r="Y267" s="486" t="s">
        <v>1584</v>
      </c>
      <c r="Z267" s="486" t="s">
        <v>986</v>
      </c>
      <c r="AA267" s="486" t="s">
        <v>2662</v>
      </c>
      <c r="AB267" s="490" t="str">
        <f>IF( OGBA03!AX50 = 0, "", OGBA03!AX50)</f>
        <v/>
      </c>
      <c r="AC267" s="486" t="s">
        <v>1586</v>
      </c>
      <c r="AD267" s="486" t="s">
        <v>986</v>
      </c>
      <c r="AE267" s="486" t="s">
        <v>2704</v>
      </c>
      <c r="AF267" s="490" t="str">
        <f>IF( OGBA03!BC50 = 0, "", OGBA03!BC50)</f>
        <v/>
      </c>
      <c r="AG267" s="486" t="s">
        <v>1588</v>
      </c>
      <c r="AH267" s="486" t="s">
        <v>986</v>
      </c>
      <c r="AI267" s="486" t="s">
        <v>2750</v>
      </c>
      <c r="AK267" s="486"/>
      <c r="AL267" s="486"/>
      <c r="AM267" s="486"/>
      <c r="AN267" s="477">
        <f t="shared" si="13"/>
        <v>0</v>
      </c>
      <c r="AP267" s="486"/>
      <c r="AQ267" s="486"/>
      <c r="AR267" s="486"/>
    </row>
    <row r="268" spans="1:44" x14ac:dyDescent="0.2">
      <c r="A268" s="477">
        <v>21</v>
      </c>
      <c r="B268" s="478">
        <f t="shared" si="11"/>
        <v>0</v>
      </c>
      <c r="C268" s="479">
        <f t="shared" si="12"/>
        <v>0</v>
      </c>
      <c r="D268" s="457" t="s">
        <v>986</v>
      </c>
      <c r="E268" s="474" t="str">
        <f>RIGHT('1500'!$AT$2,2)</f>
        <v>19</v>
      </c>
      <c r="F268" s="477" t="s">
        <v>391</v>
      </c>
      <c r="G268" s="490" t="str">
        <f>IF( OGBA03!Y54 = 0, "", OGBA03!Y54)</f>
        <v/>
      </c>
      <c r="H268" s="486" t="s">
        <v>1589</v>
      </c>
      <c r="I268" s="486" t="s">
        <v>986</v>
      </c>
      <c r="J268" s="508" t="s">
        <v>2477</v>
      </c>
      <c r="K268" s="486"/>
      <c r="L268" s="490" t="str">
        <f>IF( OGBA03!AD54 = 0, "", OGBA03!AD54)</f>
        <v/>
      </c>
      <c r="M268" s="486" t="s">
        <v>1592</v>
      </c>
      <c r="N268" s="486" t="s">
        <v>986</v>
      </c>
      <c r="O268" s="486" t="s">
        <v>2536</v>
      </c>
      <c r="P268" s="490" t="str">
        <f>IF( OGBA03!AI54 = 0, "", OGBA03!AI54)</f>
        <v/>
      </c>
      <c r="Q268" s="486" t="s">
        <v>1595</v>
      </c>
      <c r="R268" s="486" t="s">
        <v>986</v>
      </c>
      <c r="S268" s="486" t="s">
        <v>2579</v>
      </c>
      <c r="T268" s="490" t="str">
        <f>IF( OGBA03!AN54 = 0, "", OGBA03!AN54)</f>
        <v/>
      </c>
      <c r="U268" s="486" t="s">
        <v>1598</v>
      </c>
      <c r="V268" s="486" t="s">
        <v>986</v>
      </c>
      <c r="W268" s="486" t="s">
        <v>2622</v>
      </c>
      <c r="X268" s="490" t="str">
        <f>IF( OGBA03!AS54 = 0, "", OGBA03!AS54)</f>
        <v/>
      </c>
      <c r="Y268" s="486" t="s">
        <v>1601</v>
      </c>
      <c r="Z268" s="486" t="s">
        <v>986</v>
      </c>
      <c r="AA268" s="486" t="s">
        <v>2663</v>
      </c>
      <c r="AB268" s="490" t="str">
        <f>IF( OGBA03!AX54 = 0, "", OGBA03!AX54)</f>
        <v/>
      </c>
      <c r="AC268" s="486" t="s">
        <v>1604</v>
      </c>
      <c r="AD268" s="486" t="s">
        <v>986</v>
      </c>
      <c r="AE268" s="486" t="s">
        <v>2712</v>
      </c>
      <c r="AF268" s="490" t="str">
        <f>IF( OGBA03!BC54 = 0, "", OGBA03!BC54)</f>
        <v/>
      </c>
      <c r="AG268" s="486" t="s">
        <v>1607</v>
      </c>
      <c r="AH268" s="486" t="s">
        <v>986</v>
      </c>
      <c r="AI268" s="486" t="s">
        <v>2751</v>
      </c>
      <c r="AK268" s="486"/>
      <c r="AL268" s="486"/>
      <c r="AM268" s="486"/>
      <c r="AN268" s="477">
        <f t="shared" si="13"/>
        <v>0</v>
      </c>
      <c r="AP268" s="486"/>
      <c r="AQ268" s="486"/>
      <c r="AR268" s="486"/>
    </row>
    <row r="269" spans="1:44" x14ac:dyDescent="0.2">
      <c r="A269" s="477">
        <v>21</v>
      </c>
      <c r="B269" s="478">
        <f t="shared" si="11"/>
        <v>0</v>
      </c>
      <c r="C269" s="479">
        <f t="shared" si="12"/>
        <v>0</v>
      </c>
      <c r="D269" s="457" t="s">
        <v>986</v>
      </c>
      <c r="E269" s="474" t="str">
        <f>RIGHT('1500'!$AT$2,2)</f>
        <v>19</v>
      </c>
      <c r="F269" s="477" t="s">
        <v>443</v>
      </c>
      <c r="G269" s="490" t="str">
        <f>IF( OGBA03!Y55 = 0, "", OGBA03!Y55)</f>
        <v/>
      </c>
      <c r="H269" s="486" t="s">
        <v>1590</v>
      </c>
      <c r="I269" s="486" t="s">
        <v>986</v>
      </c>
      <c r="J269" s="508" t="s">
        <v>2478</v>
      </c>
      <c r="K269" s="486"/>
      <c r="L269" s="490" t="str">
        <f>IF( OGBA03!AD55 = 0, "", OGBA03!AD55)</f>
        <v/>
      </c>
      <c r="M269" s="486" t="s">
        <v>1593</v>
      </c>
      <c r="N269" s="486" t="s">
        <v>986</v>
      </c>
      <c r="O269" s="486" t="s">
        <v>2537</v>
      </c>
      <c r="P269" s="490" t="str">
        <f>IF( OGBA03!AI55 = 0, "", OGBA03!AI55)</f>
        <v/>
      </c>
      <c r="Q269" s="486" t="s">
        <v>1596</v>
      </c>
      <c r="R269" s="486" t="s">
        <v>986</v>
      </c>
      <c r="S269" s="486" t="s">
        <v>2580</v>
      </c>
      <c r="T269" s="490" t="str">
        <f>IF( OGBA03!AN55 = 0, "", OGBA03!AN55)</f>
        <v/>
      </c>
      <c r="U269" s="486" t="s">
        <v>1599</v>
      </c>
      <c r="V269" s="486" t="s">
        <v>986</v>
      </c>
      <c r="W269" s="486" t="s">
        <v>2623</v>
      </c>
      <c r="X269" s="490" t="str">
        <f>IF( OGBA03!AS55 = 0, "", OGBA03!AS55)</f>
        <v/>
      </c>
      <c r="Y269" s="486" t="s">
        <v>1602</v>
      </c>
      <c r="Z269" s="486" t="s">
        <v>986</v>
      </c>
      <c r="AA269" s="486" t="s">
        <v>2664</v>
      </c>
      <c r="AB269" s="490" t="str">
        <f>IF( OGBA03!AX55 = 0, "", OGBA03!AX55)</f>
        <v/>
      </c>
      <c r="AC269" s="486" t="s">
        <v>1605</v>
      </c>
      <c r="AD269" s="486" t="s">
        <v>986</v>
      </c>
      <c r="AE269" s="486" t="s">
        <v>2713</v>
      </c>
      <c r="AF269" s="490" t="str">
        <f>IF( OGBA03!BC55 = 0, "", OGBA03!BC55)</f>
        <v/>
      </c>
      <c r="AG269" s="486" t="s">
        <v>1608</v>
      </c>
      <c r="AH269" s="486" t="s">
        <v>986</v>
      </c>
      <c r="AI269" s="486" t="s">
        <v>2752</v>
      </c>
      <c r="AK269" s="486"/>
      <c r="AL269" s="486"/>
      <c r="AM269" s="486"/>
      <c r="AN269" s="477">
        <f t="shared" si="13"/>
        <v>0</v>
      </c>
      <c r="AP269" s="486"/>
      <c r="AQ269" s="486"/>
      <c r="AR269" s="486"/>
    </row>
    <row r="270" spans="1:44" s="508" customFormat="1" x14ac:dyDescent="0.2">
      <c r="B270" s="509"/>
      <c r="C270" s="510"/>
      <c r="D270" s="511"/>
      <c r="E270" s="476"/>
      <c r="G270" s="512"/>
      <c r="J270" s="508" t="s">
        <v>2480</v>
      </c>
      <c r="L270" s="512"/>
      <c r="O270" s="508" t="s">
        <v>2538</v>
      </c>
      <c r="P270" s="512"/>
      <c r="S270" s="508" t="s">
        <v>2581</v>
      </c>
      <c r="T270" s="512"/>
      <c r="W270" s="508" t="s">
        <v>2624</v>
      </c>
      <c r="X270" s="512"/>
      <c r="AA270" s="508" t="s">
        <v>2665</v>
      </c>
      <c r="AB270" s="512"/>
      <c r="AE270" s="508" t="s">
        <v>2714</v>
      </c>
      <c r="AF270" s="512"/>
      <c r="AI270" s="508" t="s">
        <v>2753</v>
      </c>
    </row>
    <row r="271" spans="1:44" x14ac:dyDescent="0.2">
      <c r="A271" s="477">
        <v>21</v>
      </c>
      <c r="B271" s="478">
        <f t="shared" si="11"/>
        <v>0</v>
      </c>
      <c r="C271" s="479">
        <f t="shared" si="12"/>
        <v>0</v>
      </c>
      <c r="D271" s="457" t="s">
        <v>986</v>
      </c>
      <c r="E271" s="474" t="str">
        <f>RIGHT('1500'!$AT$2,2)</f>
        <v>19</v>
      </c>
      <c r="F271" s="477" t="s">
        <v>475</v>
      </c>
      <c r="G271" s="490" t="str">
        <f>IF( OGBA03!Y57 = 0, "", OGBA03!Y57)</f>
        <v/>
      </c>
      <c r="H271" s="486" t="s">
        <v>1591</v>
      </c>
      <c r="I271" s="486" t="s">
        <v>986</v>
      </c>
      <c r="J271" s="508" t="s">
        <v>2479</v>
      </c>
      <c r="K271" s="486"/>
      <c r="L271" s="490" t="str">
        <f>IF( OGBA03!AD57 = 0, "", OGBA03!AD57)</f>
        <v/>
      </c>
      <c r="M271" s="486" t="s">
        <v>1594</v>
      </c>
      <c r="N271" s="486" t="s">
        <v>986</v>
      </c>
      <c r="O271" s="486" t="s">
        <v>2539</v>
      </c>
      <c r="P271" s="490" t="str">
        <f>IF( OGBA03!AI57 = 0, "", OGBA03!AI57)</f>
        <v/>
      </c>
      <c r="Q271" s="486" t="s">
        <v>1597</v>
      </c>
      <c r="R271" s="486" t="s">
        <v>986</v>
      </c>
      <c r="S271" s="486" t="s">
        <v>2582</v>
      </c>
      <c r="T271" s="490" t="str">
        <f>IF( OGBA03!AN57 = 0, "", OGBA03!AN57)</f>
        <v/>
      </c>
      <c r="U271" s="486" t="s">
        <v>1600</v>
      </c>
      <c r="V271" s="486" t="s">
        <v>986</v>
      </c>
      <c r="W271" s="486" t="s">
        <v>2625</v>
      </c>
      <c r="X271" s="490" t="str">
        <f>IF( OGBA03!AS57 = 0, "", OGBA03!AS57)</f>
        <v/>
      </c>
      <c r="Y271" s="486" t="s">
        <v>1603</v>
      </c>
      <c r="Z271" s="486" t="s">
        <v>986</v>
      </c>
      <c r="AA271" s="486" t="s">
        <v>2666</v>
      </c>
      <c r="AB271" s="490" t="str">
        <f>IF( OGBA03!AX57 = 0, "", OGBA03!AX57)</f>
        <v/>
      </c>
      <c r="AC271" s="486" t="s">
        <v>1606</v>
      </c>
      <c r="AD271" s="486" t="s">
        <v>986</v>
      </c>
      <c r="AE271" s="486" t="s">
        <v>2715</v>
      </c>
      <c r="AF271" s="490" t="str">
        <f>IF( OGBA03!BC57 = 0, "", OGBA03!BC57)</f>
        <v/>
      </c>
      <c r="AG271" s="486" t="s">
        <v>1609</v>
      </c>
      <c r="AH271" s="486" t="s">
        <v>986</v>
      </c>
      <c r="AI271" s="486" t="s">
        <v>2754</v>
      </c>
      <c r="AK271" s="486"/>
      <c r="AL271" s="486"/>
      <c r="AM271" s="486"/>
      <c r="AN271" s="477">
        <f t="shared" si="13"/>
        <v>0</v>
      </c>
      <c r="AP271" s="486"/>
      <c r="AQ271" s="486"/>
      <c r="AR271" s="486"/>
    </row>
    <row r="272" spans="1:44" x14ac:dyDescent="0.2">
      <c r="A272" s="477">
        <v>21</v>
      </c>
      <c r="B272" s="478">
        <f t="shared" si="11"/>
        <v>0</v>
      </c>
      <c r="C272" s="479">
        <f t="shared" si="12"/>
        <v>0</v>
      </c>
      <c r="D272" s="457" t="s">
        <v>986</v>
      </c>
      <c r="E272" s="474" t="str">
        <f>RIGHT('1500'!$AT$2,2)</f>
        <v>19</v>
      </c>
      <c r="F272" s="477" t="s">
        <v>997</v>
      </c>
      <c r="G272" s="490" t="str">
        <f>IF( OGBA03!Y59 = 0, "", OGBA03!Y59)</f>
        <v/>
      </c>
      <c r="H272" s="486" t="s">
        <v>1610</v>
      </c>
      <c r="I272" s="486" t="s">
        <v>986</v>
      </c>
      <c r="J272" s="508" t="s">
        <v>2481</v>
      </c>
      <c r="K272" s="486"/>
      <c r="L272" s="490" t="str">
        <f>IF( OGBA03!AD59 = 0, "", OGBA03!AD59)</f>
        <v/>
      </c>
      <c r="M272" s="486" t="s">
        <v>1612</v>
      </c>
      <c r="N272" s="486" t="s">
        <v>986</v>
      </c>
      <c r="O272" s="486" t="s">
        <v>2540</v>
      </c>
      <c r="P272" s="490" t="str">
        <f>IF( OGBA03!AI59 = 0, "", OGBA03!AI59)</f>
        <v/>
      </c>
      <c r="Q272" s="486" t="s">
        <v>1614</v>
      </c>
      <c r="R272" s="486" t="s">
        <v>986</v>
      </c>
      <c r="S272" s="486" t="s">
        <v>2583</v>
      </c>
      <c r="T272" s="490" t="str">
        <f>IF( OGBA03!AN59 = 0, "", OGBA03!AN59)</f>
        <v/>
      </c>
      <c r="U272" s="486" t="s">
        <v>1616</v>
      </c>
      <c r="V272" s="486" t="s">
        <v>986</v>
      </c>
      <c r="W272" s="486" t="s">
        <v>2626</v>
      </c>
      <c r="X272" s="490" t="str">
        <f>IF( OGBA03!AS59 = 0, "", OGBA03!AS59)</f>
        <v/>
      </c>
      <c r="Y272" s="486" t="s">
        <v>1618</v>
      </c>
      <c r="Z272" s="486" t="s">
        <v>986</v>
      </c>
      <c r="AA272" s="486" t="s">
        <v>2667</v>
      </c>
      <c r="AB272" s="490" t="str">
        <f>IF( OGBA03!AX59 = 0, "", OGBA03!AX59)</f>
        <v/>
      </c>
      <c r="AC272" s="486" t="s">
        <v>1620</v>
      </c>
      <c r="AD272" s="486" t="s">
        <v>986</v>
      </c>
      <c r="AE272" s="486" t="s">
        <v>2705</v>
      </c>
      <c r="AF272" s="490" t="str">
        <f>IF( OGBA03!BC59 = 0, "", OGBA03!BC59)</f>
        <v/>
      </c>
      <c r="AG272" s="486" t="s">
        <v>1622</v>
      </c>
      <c r="AH272" s="486" t="s">
        <v>986</v>
      </c>
      <c r="AI272" s="486" t="s">
        <v>2744</v>
      </c>
      <c r="AK272" s="486"/>
      <c r="AL272" s="486"/>
      <c r="AM272" s="486"/>
      <c r="AN272" s="477">
        <f t="shared" si="13"/>
        <v>0</v>
      </c>
      <c r="AP272" s="486"/>
      <c r="AQ272" s="486"/>
      <c r="AR272" s="486"/>
    </row>
    <row r="273" spans="1:44" x14ac:dyDescent="0.2">
      <c r="A273" s="477">
        <v>21</v>
      </c>
      <c r="B273" s="478">
        <f t="shared" si="11"/>
        <v>0</v>
      </c>
      <c r="C273" s="479">
        <f t="shared" si="12"/>
        <v>0</v>
      </c>
      <c r="D273" s="457" t="s">
        <v>986</v>
      </c>
      <c r="E273" s="474" t="str">
        <f>RIGHT('1500'!$AT$2,2)</f>
        <v>19</v>
      </c>
      <c r="F273" s="477" t="s">
        <v>997</v>
      </c>
      <c r="G273" s="490" t="str">
        <f>IF( OGBA03!Y60 = 0, "", OGBA03!Y60)</f>
        <v/>
      </c>
      <c r="H273" s="486" t="s">
        <v>1611</v>
      </c>
      <c r="I273" s="486" t="s">
        <v>986</v>
      </c>
      <c r="J273" s="508" t="s">
        <v>2482</v>
      </c>
      <c r="K273" s="486"/>
      <c r="L273" s="490" t="str">
        <f>IF( OGBA03!AD60 = 0, "", OGBA03!AD60)</f>
        <v/>
      </c>
      <c r="M273" s="486" t="s">
        <v>1613</v>
      </c>
      <c r="N273" s="486" t="s">
        <v>986</v>
      </c>
      <c r="O273" s="486" t="s">
        <v>2541</v>
      </c>
      <c r="P273" s="490" t="str">
        <f>IF( OGBA03!AI60 = 0, "", OGBA03!AI60)</f>
        <v/>
      </c>
      <c r="Q273" s="486" t="s">
        <v>1615</v>
      </c>
      <c r="R273" s="486" t="s">
        <v>986</v>
      </c>
      <c r="S273" s="486" t="s">
        <v>2584</v>
      </c>
      <c r="T273" s="490" t="str">
        <f>IF( OGBA03!AN60 = 0, "", OGBA03!AN60)</f>
        <v/>
      </c>
      <c r="U273" s="486" t="s">
        <v>1617</v>
      </c>
      <c r="V273" s="486" t="s">
        <v>986</v>
      </c>
      <c r="W273" s="486" t="s">
        <v>2627</v>
      </c>
      <c r="X273" s="490" t="str">
        <f>IF( OGBA03!AS60 = 0, "", OGBA03!AS60)</f>
        <v/>
      </c>
      <c r="Y273" s="486" t="s">
        <v>1619</v>
      </c>
      <c r="Z273" s="486" t="s">
        <v>986</v>
      </c>
      <c r="AA273" s="486" t="s">
        <v>2668</v>
      </c>
      <c r="AB273" s="490" t="str">
        <f>IF( OGBA03!AX60 = 0, "", OGBA03!AX60)</f>
        <v/>
      </c>
      <c r="AC273" s="486" t="s">
        <v>1621</v>
      </c>
      <c r="AD273" s="486" t="s">
        <v>986</v>
      </c>
      <c r="AE273" s="486" t="s">
        <v>2706</v>
      </c>
      <c r="AF273" s="490" t="str">
        <f>IF( OGBA03!BC60 = 0, "", OGBA03!BC60)</f>
        <v/>
      </c>
      <c r="AG273" s="486" t="s">
        <v>1623</v>
      </c>
      <c r="AH273" s="486" t="s">
        <v>986</v>
      </c>
      <c r="AI273" s="486" t="s">
        <v>2745</v>
      </c>
      <c r="AK273" s="486"/>
      <c r="AL273" s="486"/>
      <c r="AM273" s="486"/>
      <c r="AN273" s="477">
        <f t="shared" si="13"/>
        <v>0</v>
      </c>
      <c r="AO273" s="477" t="str">
        <f>IF( OGBA03!I60 = 0, "", OGBA03!I60)</f>
        <v/>
      </c>
      <c r="AP273" s="486"/>
      <c r="AQ273" s="486"/>
      <c r="AR273" s="486"/>
    </row>
    <row r="274" spans="1:44" x14ac:dyDescent="0.2">
      <c r="A274" s="477">
        <v>21</v>
      </c>
      <c r="B274" s="478">
        <f t="shared" si="11"/>
        <v>0</v>
      </c>
      <c r="C274" s="479">
        <f t="shared" si="12"/>
        <v>0</v>
      </c>
      <c r="D274" s="457" t="s">
        <v>986</v>
      </c>
      <c r="E274" s="474" t="str">
        <f>RIGHT('1500'!$AT$2,2)</f>
        <v>19</v>
      </c>
      <c r="F274" s="477" t="s">
        <v>998</v>
      </c>
      <c r="G274" s="490" t="str">
        <f>IF( OGBA03!Y61 = 0, "", OGBA03!Y61)</f>
        <v/>
      </c>
      <c r="H274" s="486" t="s">
        <v>1624</v>
      </c>
      <c r="I274" s="486" t="s">
        <v>986</v>
      </c>
      <c r="J274" s="508" t="s">
        <v>2483</v>
      </c>
      <c r="K274" s="486"/>
      <c r="L274" s="490" t="str">
        <f>IF( OGBA03!AD61 = 0, "", OGBA03!AD61)</f>
        <v/>
      </c>
      <c r="M274" s="486" t="s">
        <v>1626</v>
      </c>
      <c r="N274" s="486" t="s">
        <v>986</v>
      </c>
      <c r="O274" s="486" t="s">
        <v>2542</v>
      </c>
      <c r="P274" s="490" t="str">
        <f>IF( OGBA03!AI61 = 0, "", OGBA03!AI61)</f>
        <v/>
      </c>
      <c r="Q274" s="486" t="s">
        <v>1628</v>
      </c>
      <c r="R274" s="486" t="s">
        <v>986</v>
      </c>
      <c r="S274" s="486" t="s">
        <v>2585</v>
      </c>
      <c r="T274" s="490" t="str">
        <f>IF( OGBA03!AN61 = 0, "", OGBA03!AN61)</f>
        <v/>
      </c>
      <c r="U274" s="486" t="s">
        <v>1630</v>
      </c>
      <c r="V274" s="486" t="s">
        <v>986</v>
      </c>
      <c r="W274" s="486" t="s">
        <v>2628</v>
      </c>
      <c r="X274" s="490" t="str">
        <f>IF( OGBA03!AS61 = 0, "", OGBA03!AS61)</f>
        <v/>
      </c>
      <c r="Y274" s="486" t="s">
        <v>1632</v>
      </c>
      <c r="Z274" s="486" t="s">
        <v>986</v>
      </c>
      <c r="AA274" s="486" t="s">
        <v>2669</v>
      </c>
      <c r="AB274" s="490" t="str">
        <f>IF( OGBA03!AX61 = 0, "", OGBA03!AX61)</f>
        <v/>
      </c>
      <c r="AC274" s="486" t="s">
        <v>1634</v>
      </c>
      <c r="AD274" s="486" t="s">
        <v>986</v>
      </c>
      <c r="AE274" s="486" t="s">
        <v>2707</v>
      </c>
      <c r="AF274" s="490" t="str">
        <f>IF( OGBA03!BC61 = 0, "", OGBA03!BC61)</f>
        <v/>
      </c>
      <c r="AG274" s="486" t="s">
        <v>1636</v>
      </c>
      <c r="AH274" s="486" t="s">
        <v>986</v>
      </c>
      <c r="AI274" s="486" t="s">
        <v>2755</v>
      </c>
      <c r="AK274" s="486"/>
      <c r="AL274" s="486"/>
      <c r="AM274" s="486"/>
      <c r="AN274" s="477">
        <f t="shared" si="13"/>
        <v>0</v>
      </c>
      <c r="AP274" s="486"/>
      <c r="AQ274" s="486"/>
      <c r="AR274" s="486"/>
    </row>
    <row r="275" spans="1:44" x14ac:dyDescent="0.2">
      <c r="A275" s="477">
        <v>21</v>
      </c>
      <c r="B275" s="478">
        <f t="shared" si="11"/>
        <v>0</v>
      </c>
      <c r="C275" s="479">
        <f t="shared" si="12"/>
        <v>0</v>
      </c>
      <c r="D275" s="457" t="s">
        <v>986</v>
      </c>
      <c r="E275" s="474" t="str">
        <f>RIGHT('1500'!$AT$2,2)</f>
        <v>19</v>
      </c>
      <c r="F275" s="477" t="s">
        <v>998</v>
      </c>
      <c r="G275" s="490" t="str">
        <f>IF( OGBA03!Y62 = 0, "", OGBA03!Y62)</f>
        <v/>
      </c>
      <c r="H275" s="486" t="s">
        <v>1625</v>
      </c>
      <c r="I275" s="486" t="s">
        <v>986</v>
      </c>
      <c r="J275" s="508" t="s">
        <v>2484</v>
      </c>
      <c r="K275" s="486"/>
      <c r="L275" s="490" t="str">
        <f>IF( OGBA03!AD62 = 0, "", OGBA03!AD62)</f>
        <v/>
      </c>
      <c r="M275" s="486" t="s">
        <v>1627</v>
      </c>
      <c r="N275" s="486" t="s">
        <v>986</v>
      </c>
      <c r="O275" s="486" t="s">
        <v>2543</v>
      </c>
      <c r="P275" s="490" t="str">
        <f>IF( OGBA03!AI62 = 0, "", OGBA03!AI62)</f>
        <v/>
      </c>
      <c r="Q275" s="486" t="s">
        <v>1629</v>
      </c>
      <c r="R275" s="486" t="s">
        <v>986</v>
      </c>
      <c r="S275" s="486" t="s">
        <v>2586</v>
      </c>
      <c r="T275" s="490" t="str">
        <f>IF( OGBA03!AN62 = 0, "", OGBA03!AN62)</f>
        <v/>
      </c>
      <c r="U275" s="486" t="s">
        <v>1631</v>
      </c>
      <c r="V275" s="486" t="s">
        <v>986</v>
      </c>
      <c r="W275" s="486" t="s">
        <v>2629</v>
      </c>
      <c r="X275" s="490" t="str">
        <f>IF( OGBA03!AS62 = 0, "", OGBA03!AS62)</f>
        <v/>
      </c>
      <c r="Y275" s="486" t="s">
        <v>1633</v>
      </c>
      <c r="Z275" s="486" t="s">
        <v>986</v>
      </c>
      <c r="AA275" s="486" t="s">
        <v>2670</v>
      </c>
      <c r="AB275" s="490" t="str">
        <f>IF( OGBA03!AX62 = 0, "", OGBA03!AX62)</f>
        <v/>
      </c>
      <c r="AC275" s="486" t="s">
        <v>1635</v>
      </c>
      <c r="AD275" s="486" t="s">
        <v>986</v>
      </c>
      <c r="AE275" s="486" t="s">
        <v>2708</v>
      </c>
      <c r="AF275" s="490" t="str">
        <f>IF( OGBA03!BC62 = 0, "", OGBA03!BC62)</f>
        <v/>
      </c>
      <c r="AG275" s="486" t="s">
        <v>1637</v>
      </c>
      <c r="AH275" s="486" t="s">
        <v>986</v>
      </c>
      <c r="AI275" s="486" t="s">
        <v>2756</v>
      </c>
      <c r="AK275" s="486"/>
      <c r="AL275" s="486"/>
      <c r="AM275" s="486"/>
      <c r="AN275" s="477">
        <f t="shared" si="13"/>
        <v>0</v>
      </c>
      <c r="AO275" s="477" t="str">
        <f>IF( OGBA03!I62 = 0, "", OGBA03!I62)</f>
        <v/>
      </c>
      <c r="AP275" s="486"/>
      <c r="AQ275" s="486"/>
      <c r="AR275" s="486"/>
    </row>
    <row r="276" spans="1:44" x14ac:dyDescent="0.2">
      <c r="A276" s="477">
        <v>21</v>
      </c>
      <c r="B276" s="478">
        <f t="shared" si="11"/>
        <v>0</v>
      </c>
      <c r="C276" s="479">
        <f t="shared" si="12"/>
        <v>0</v>
      </c>
      <c r="D276" s="457" t="s">
        <v>986</v>
      </c>
      <c r="E276" s="474" t="str">
        <f>RIGHT('1500'!$AT$2,2)</f>
        <v>19</v>
      </c>
      <c r="F276" s="477" t="s">
        <v>980</v>
      </c>
      <c r="G276" s="490" t="str">
        <f>IF( OGBA03!Y63 = 0, "", OGBA03!Y63)</f>
        <v/>
      </c>
      <c r="H276" s="486" t="s">
        <v>1638</v>
      </c>
      <c r="I276" s="486" t="s">
        <v>986</v>
      </c>
      <c r="J276" s="508" t="s">
        <v>2485</v>
      </c>
      <c r="K276" s="486"/>
      <c r="L276" s="490" t="str">
        <f>IF( OGBA03!AD63 = 0, "", OGBA03!AD63)</f>
        <v/>
      </c>
      <c r="M276" s="486" t="s">
        <v>1639</v>
      </c>
      <c r="N276" s="486" t="s">
        <v>986</v>
      </c>
      <c r="O276" s="486" t="s">
        <v>2544</v>
      </c>
      <c r="P276" s="490" t="str">
        <f>IF( OGBA03!AI63 = 0, "", OGBA03!AI63)</f>
        <v/>
      </c>
      <c r="Q276" s="486" t="s">
        <v>1640</v>
      </c>
      <c r="R276" s="486" t="s">
        <v>986</v>
      </c>
      <c r="S276" s="486" t="s">
        <v>2587</v>
      </c>
      <c r="T276" s="490" t="str">
        <f>IF( OGBA03!AN63 = 0, "", OGBA03!AN63)</f>
        <v/>
      </c>
      <c r="U276" s="486" t="s">
        <v>1641</v>
      </c>
      <c r="V276" s="486" t="s">
        <v>986</v>
      </c>
      <c r="W276" s="486" t="s">
        <v>2630</v>
      </c>
      <c r="X276" s="490" t="str">
        <f>IF( OGBA03!AS63 = 0, "", OGBA03!AS63)</f>
        <v/>
      </c>
      <c r="Y276" s="486" t="s">
        <v>1642</v>
      </c>
      <c r="Z276" s="486" t="s">
        <v>986</v>
      </c>
      <c r="AA276" s="486" t="s">
        <v>2671</v>
      </c>
      <c r="AB276" s="490" t="str">
        <f>IF( OGBA03!AX63 = 0, "", OGBA03!AX63)</f>
        <v/>
      </c>
      <c r="AC276" s="486" t="s">
        <v>1643</v>
      </c>
      <c r="AD276" s="486" t="s">
        <v>986</v>
      </c>
      <c r="AE276" s="486" t="s">
        <v>2716</v>
      </c>
      <c r="AF276" s="490" t="str">
        <f>IF( OGBA03!BC63 = 0, "", OGBA03!BC63)</f>
        <v/>
      </c>
      <c r="AG276" s="486" t="s">
        <v>1644</v>
      </c>
      <c r="AH276" s="486" t="s">
        <v>986</v>
      </c>
      <c r="AI276" s="486" t="s">
        <v>2757</v>
      </c>
      <c r="AK276" s="486"/>
      <c r="AL276" s="486"/>
      <c r="AM276" s="486"/>
      <c r="AN276" s="477">
        <f t="shared" si="13"/>
        <v>0</v>
      </c>
      <c r="AP276" s="486"/>
      <c r="AQ276" s="486"/>
      <c r="AR276" s="486"/>
    </row>
    <row r="277" spans="1:44" x14ac:dyDescent="0.2">
      <c r="A277" s="477">
        <v>21</v>
      </c>
      <c r="B277" s="478">
        <f t="shared" si="11"/>
        <v>0</v>
      </c>
      <c r="C277" s="479">
        <f t="shared" si="12"/>
        <v>0</v>
      </c>
      <c r="D277" s="457" t="s">
        <v>986</v>
      </c>
      <c r="E277" s="474" t="str">
        <f>RIGHT('1500'!$AT$2,2)</f>
        <v>19</v>
      </c>
      <c r="F277" s="477" t="s">
        <v>999</v>
      </c>
      <c r="G277" s="490" t="str">
        <f>IF( OGBA03!Y64 = 0, "", OGBA03!Y64)</f>
        <v/>
      </c>
      <c r="H277" s="486" t="s">
        <v>1645</v>
      </c>
      <c r="I277" s="486" t="s">
        <v>986</v>
      </c>
      <c r="J277" s="508" t="s">
        <v>2486</v>
      </c>
      <c r="K277" s="486"/>
      <c r="L277" s="490" t="str">
        <f>IF( OGBA03!AD64 = 0, "", OGBA03!AD64)</f>
        <v/>
      </c>
      <c r="M277" s="486" t="s">
        <v>1647</v>
      </c>
      <c r="N277" s="486" t="s">
        <v>986</v>
      </c>
      <c r="O277" s="486" t="s">
        <v>2545</v>
      </c>
      <c r="P277" s="490" t="str">
        <f>IF( OGBA03!AI64 = 0, "", OGBA03!AI64)</f>
        <v/>
      </c>
      <c r="Q277" s="486" t="s">
        <v>1649</v>
      </c>
      <c r="R277" s="486" t="s">
        <v>986</v>
      </c>
      <c r="S277" s="486" t="s">
        <v>2588</v>
      </c>
      <c r="T277" s="490" t="str">
        <f>IF( OGBA03!AN64 = 0, "", OGBA03!AN64)</f>
        <v/>
      </c>
      <c r="U277" s="486" t="s">
        <v>1651</v>
      </c>
      <c r="V277" s="486" t="s">
        <v>986</v>
      </c>
      <c r="W277" s="486" t="s">
        <v>2631</v>
      </c>
      <c r="X277" s="490" t="str">
        <f>IF( OGBA03!AS64 = 0, "", OGBA03!AS64)</f>
        <v/>
      </c>
      <c r="Y277" s="486" t="s">
        <v>1653</v>
      </c>
      <c r="Z277" s="486" t="s">
        <v>986</v>
      </c>
      <c r="AA277" s="486" t="s">
        <v>2672</v>
      </c>
      <c r="AB277" s="490" t="str">
        <f>IF( OGBA03!AX64 = 0, "", OGBA03!AX64)</f>
        <v/>
      </c>
      <c r="AC277" s="486" t="s">
        <v>1655</v>
      </c>
      <c r="AD277" s="486" t="s">
        <v>986</v>
      </c>
      <c r="AE277" s="486" t="s">
        <v>2709</v>
      </c>
      <c r="AF277" s="490" t="str">
        <f>IF( OGBA03!BC64 = 0, "", OGBA03!BC64)</f>
        <v/>
      </c>
      <c r="AG277" s="486" t="s">
        <v>1657</v>
      </c>
      <c r="AH277" s="486" t="s">
        <v>986</v>
      </c>
      <c r="AI277" s="486" t="s">
        <v>2758</v>
      </c>
      <c r="AK277" s="486"/>
      <c r="AL277" s="486"/>
      <c r="AM277" s="486"/>
      <c r="AN277" s="477">
        <f t="shared" si="13"/>
        <v>0</v>
      </c>
      <c r="AP277" s="486"/>
      <c r="AQ277" s="486"/>
      <c r="AR277" s="486"/>
    </row>
    <row r="278" spans="1:44" x14ac:dyDescent="0.2">
      <c r="A278" s="477">
        <v>21</v>
      </c>
      <c r="B278" s="478">
        <f t="shared" si="11"/>
        <v>0</v>
      </c>
      <c r="C278" s="479">
        <f t="shared" si="12"/>
        <v>0</v>
      </c>
      <c r="D278" s="457" t="s">
        <v>986</v>
      </c>
      <c r="E278" s="474" t="str">
        <f>RIGHT('1500'!$AT$2,2)</f>
        <v>19</v>
      </c>
      <c r="F278" s="477" t="s">
        <v>999</v>
      </c>
      <c r="G278" s="490" t="str">
        <f>IF( OGBA03!Y65 = 0, "", OGBA03!Y65)</f>
        <v/>
      </c>
      <c r="H278" s="486" t="s">
        <v>1646</v>
      </c>
      <c r="I278" s="486" t="s">
        <v>986</v>
      </c>
      <c r="J278" s="508" t="s">
        <v>2487</v>
      </c>
      <c r="K278" s="486"/>
      <c r="L278" s="490" t="str">
        <f>IF( OGBA03!AD65 = 0, "", OGBA03!AD65)</f>
        <v/>
      </c>
      <c r="M278" s="486" t="s">
        <v>1648</v>
      </c>
      <c r="N278" s="486" t="s">
        <v>986</v>
      </c>
      <c r="O278" s="486" t="s">
        <v>2546</v>
      </c>
      <c r="P278" s="490" t="str">
        <f>IF( OGBA03!AI65 = 0, "", OGBA03!AI65)</f>
        <v/>
      </c>
      <c r="Q278" s="486" t="s">
        <v>1650</v>
      </c>
      <c r="R278" s="486" t="s">
        <v>986</v>
      </c>
      <c r="S278" s="486" t="s">
        <v>2589</v>
      </c>
      <c r="T278" s="490" t="str">
        <f>IF( OGBA03!AN65 = 0, "", OGBA03!AN65)</f>
        <v/>
      </c>
      <c r="U278" s="486" t="s">
        <v>1652</v>
      </c>
      <c r="V278" s="486" t="s">
        <v>986</v>
      </c>
      <c r="W278" s="486" t="s">
        <v>2632</v>
      </c>
      <c r="X278" s="490" t="str">
        <f>IF( OGBA03!AS65 = 0, "", OGBA03!AS65)</f>
        <v/>
      </c>
      <c r="Y278" s="486" t="s">
        <v>1654</v>
      </c>
      <c r="Z278" s="486" t="s">
        <v>986</v>
      </c>
      <c r="AA278" s="486" t="s">
        <v>2673</v>
      </c>
      <c r="AB278" s="490" t="str">
        <f>IF( OGBA03!AX65 = 0, "", OGBA03!AX65)</f>
        <v/>
      </c>
      <c r="AC278" s="486" t="s">
        <v>1656</v>
      </c>
      <c r="AD278" s="486" t="s">
        <v>986</v>
      </c>
      <c r="AE278" s="486" t="s">
        <v>2710</v>
      </c>
      <c r="AF278" s="490" t="str">
        <f>IF( OGBA03!BC65 = 0, "", OGBA03!BC65)</f>
        <v/>
      </c>
      <c r="AG278" s="486" t="s">
        <v>1658</v>
      </c>
      <c r="AH278" s="486" t="s">
        <v>986</v>
      </c>
      <c r="AI278" s="486" t="s">
        <v>2759</v>
      </c>
      <c r="AK278" s="486"/>
      <c r="AL278" s="486"/>
      <c r="AM278" s="486"/>
      <c r="AN278" s="477">
        <f t="shared" si="13"/>
        <v>0</v>
      </c>
      <c r="AO278" s="477" t="str">
        <f>IF( OGBA03!I65 = 0, "", OGBA03!I65)</f>
        <v/>
      </c>
      <c r="AP278" s="486"/>
      <c r="AQ278" s="486"/>
      <c r="AR278" s="486"/>
    </row>
    <row r="279" spans="1:44" x14ac:dyDescent="0.2">
      <c r="A279" s="477">
        <v>21</v>
      </c>
      <c r="B279" s="478">
        <f t="shared" si="11"/>
        <v>0</v>
      </c>
      <c r="C279" s="479">
        <f t="shared" si="12"/>
        <v>0</v>
      </c>
      <c r="D279" s="457" t="s">
        <v>986</v>
      </c>
      <c r="E279" s="474" t="str">
        <f>RIGHT('1500'!$AT$2,2)</f>
        <v>19</v>
      </c>
      <c r="F279" s="477" t="s">
        <v>595</v>
      </c>
      <c r="G279" s="490" t="str">
        <f>IF( OGBA03!Y67 = 0, "", OGBA03!Y67)</f>
        <v/>
      </c>
      <c r="H279" s="486" t="s">
        <v>1659</v>
      </c>
      <c r="I279" s="486" t="s">
        <v>986</v>
      </c>
      <c r="J279" s="508" t="s">
        <v>2488</v>
      </c>
      <c r="K279" s="486"/>
      <c r="L279" s="490" t="str">
        <f>IF( OGBA03!AD67 = 0, "", OGBA03!AD67)</f>
        <v/>
      </c>
      <c r="M279" s="486" t="s">
        <v>1660</v>
      </c>
      <c r="N279" s="486" t="s">
        <v>986</v>
      </c>
      <c r="O279" s="486" t="s">
        <v>2547</v>
      </c>
      <c r="P279" s="490" t="str">
        <f>IF( OGBA03!AI67 = 0, "", OGBA03!AI67)</f>
        <v/>
      </c>
      <c r="Q279" s="486" t="s">
        <v>1661</v>
      </c>
      <c r="R279" s="486" t="s">
        <v>986</v>
      </c>
      <c r="S279" s="486" t="s">
        <v>2590</v>
      </c>
      <c r="T279" s="490" t="str">
        <f>IF( OGBA03!AN67 = 0, "", OGBA03!AN67)</f>
        <v/>
      </c>
      <c r="U279" s="486" t="s">
        <v>1662</v>
      </c>
      <c r="V279" s="486" t="s">
        <v>986</v>
      </c>
      <c r="W279" s="486" t="s">
        <v>2633</v>
      </c>
      <c r="X279" s="490" t="str">
        <f>IF( OGBA03!AS67 = 0, "", OGBA03!AS67)</f>
        <v/>
      </c>
      <c r="Y279" s="486" t="s">
        <v>1663</v>
      </c>
      <c r="Z279" s="486" t="s">
        <v>986</v>
      </c>
      <c r="AA279" s="486" t="s">
        <v>2674</v>
      </c>
      <c r="AB279" s="490" t="str">
        <f>IF( OGBA03!AX67 = 0, "", OGBA03!AX67)</f>
        <v/>
      </c>
      <c r="AC279" s="486" t="s">
        <v>1664</v>
      </c>
      <c r="AD279" s="486" t="s">
        <v>986</v>
      </c>
      <c r="AE279" s="486" t="s">
        <v>2717</v>
      </c>
      <c r="AF279" s="490" t="str">
        <f>IF( OGBA03!BC67 = 0, "", OGBA03!BC67)</f>
        <v/>
      </c>
      <c r="AG279" s="486" t="s">
        <v>1665</v>
      </c>
      <c r="AH279" s="486" t="s">
        <v>986</v>
      </c>
      <c r="AI279" s="486" t="s">
        <v>2760</v>
      </c>
      <c r="AK279" s="486"/>
      <c r="AL279" s="486"/>
      <c r="AM279" s="486"/>
      <c r="AN279" s="477">
        <f t="shared" si="13"/>
        <v>0</v>
      </c>
      <c r="AP279" s="486"/>
      <c r="AQ279" s="486"/>
      <c r="AR279" s="486"/>
    </row>
    <row r="280" spans="1:44" x14ac:dyDescent="0.2">
      <c r="A280" s="477">
        <v>21</v>
      </c>
      <c r="B280" s="478">
        <f t="shared" si="11"/>
        <v>0</v>
      </c>
      <c r="C280" s="479">
        <f t="shared" si="12"/>
        <v>0</v>
      </c>
      <c r="D280" s="457" t="s">
        <v>986</v>
      </c>
      <c r="E280" s="474" t="str">
        <f>RIGHT('1500'!$AT$2,2)</f>
        <v>19</v>
      </c>
      <c r="F280" s="477" t="s">
        <v>1000</v>
      </c>
      <c r="G280" s="490" t="str">
        <f>IF( OGBA03!Y68 = 0, "", OGBA03!Y68)</f>
        <v/>
      </c>
      <c r="H280" s="486" t="s">
        <v>1666</v>
      </c>
      <c r="I280" s="486" t="s">
        <v>986</v>
      </c>
      <c r="J280" s="508" t="s">
        <v>2489</v>
      </c>
      <c r="K280" s="486"/>
      <c r="L280" s="490" t="str">
        <f>IF( OGBA03!AD68 = 0, "", OGBA03!AD68)</f>
        <v/>
      </c>
      <c r="M280" s="486" t="s">
        <v>1667</v>
      </c>
      <c r="N280" s="486" t="s">
        <v>986</v>
      </c>
      <c r="O280" s="486" t="s">
        <v>2549</v>
      </c>
      <c r="P280" s="490" t="str">
        <f>IF( OGBA03!AI68 = 0, "", OGBA03!AI68)</f>
        <v/>
      </c>
      <c r="Q280" s="486" t="s">
        <v>1668</v>
      </c>
      <c r="R280" s="486" t="s">
        <v>986</v>
      </c>
      <c r="S280" s="486" t="s">
        <v>2591</v>
      </c>
      <c r="T280" s="490" t="str">
        <f>IF( OGBA03!AN68 = 0, "", OGBA03!AN68)</f>
        <v/>
      </c>
      <c r="U280" s="486" t="s">
        <v>1669</v>
      </c>
      <c r="V280" s="486" t="s">
        <v>986</v>
      </c>
      <c r="W280" s="486" t="s">
        <v>2634</v>
      </c>
      <c r="X280" s="490" t="str">
        <f>IF( OGBA03!AS68 = 0, "", OGBA03!AS68)</f>
        <v/>
      </c>
      <c r="Y280" s="486" t="s">
        <v>1670</v>
      </c>
      <c r="Z280" s="486" t="s">
        <v>986</v>
      </c>
      <c r="AA280" s="486" t="s">
        <v>2675</v>
      </c>
      <c r="AB280" s="490" t="str">
        <f>IF( OGBA03!AX68 = 0, "", OGBA03!AX68)</f>
        <v/>
      </c>
      <c r="AC280" s="486" t="s">
        <v>1671</v>
      </c>
      <c r="AD280" s="486" t="s">
        <v>986</v>
      </c>
      <c r="AE280" s="486" t="s">
        <v>2718</v>
      </c>
      <c r="AF280" s="490" t="str">
        <f>IF( OGBA03!BC68 = 0, "", OGBA03!BC68)</f>
        <v/>
      </c>
      <c r="AG280" s="486" t="s">
        <v>1672</v>
      </c>
      <c r="AH280" s="486" t="s">
        <v>986</v>
      </c>
      <c r="AI280" s="486" t="s">
        <v>2761</v>
      </c>
      <c r="AK280" s="486"/>
      <c r="AL280" s="486"/>
      <c r="AM280" s="486"/>
      <c r="AN280" s="477">
        <f t="shared" si="13"/>
        <v>0</v>
      </c>
      <c r="AP280" s="486"/>
      <c r="AQ280" s="486"/>
      <c r="AR280" s="486"/>
    </row>
    <row r="281" spans="1:44" x14ac:dyDescent="0.2">
      <c r="A281" s="477">
        <v>21</v>
      </c>
      <c r="B281" s="478">
        <f t="shared" si="11"/>
        <v>0</v>
      </c>
      <c r="C281" s="479">
        <f t="shared" si="12"/>
        <v>0</v>
      </c>
      <c r="D281" s="457" t="s">
        <v>986</v>
      </c>
      <c r="E281" s="474" t="str">
        <f>RIGHT('1500'!$AT$2,2)</f>
        <v>19</v>
      </c>
      <c r="F281" s="477" t="s">
        <v>981</v>
      </c>
      <c r="G281" s="490" t="str">
        <f>IF( OGBA03!Y69 = 0, "", OGBA03!Y69)</f>
        <v/>
      </c>
      <c r="H281" s="486" t="s">
        <v>1673</v>
      </c>
      <c r="I281" s="486" t="s">
        <v>986</v>
      </c>
      <c r="J281" s="508" t="s">
        <v>2490</v>
      </c>
      <c r="K281" s="486"/>
      <c r="L281" s="490" t="str">
        <f>IF( OGBA03!AD69 = 0, "", OGBA03!AD69)</f>
        <v/>
      </c>
      <c r="M281" s="486" t="s">
        <v>1674</v>
      </c>
      <c r="N281" s="486" t="s">
        <v>986</v>
      </c>
      <c r="O281" s="486" t="s">
        <v>2548</v>
      </c>
      <c r="P281" s="490" t="str">
        <f>IF( OGBA03!AI69 = 0, "", OGBA03!AI69)</f>
        <v/>
      </c>
      <c r="Q281" s="486" t="s">
        <v>1675</v>
      </c>
      <c r="R281" s="486" t="s">
        <v>986</v>
      </c>
      <c r="S281" s="486" t="s">
        <v>2592</v>
      </c>
      <c r="T281" s="490" t="str">
        <f>IF( OGBA03!AN69 = 0, "", OGBA03!AN69)</f>
        <v/>
      </c>
      <c r="U281" s="486" t="s">
        <v>1676</v>
      </c>
      <c r="V281" s="486" t="s">
        <v>986</v>
      </c>
      <c r="W281" s="486" t="s">
        <v>2635</v>
      </c>
      <c r="X281" s="490" t="str">
        <f>IF( OGBA03!AS69 = 0, "", OGBA03!AS69)</f>
        <v/>
      </c>
      <c r="Y281" s="486" t="s">
        <v>1677</v>
      </c>
      <c r="Z281" s="486" t="s">
        <v>986</v>
      </c>
      <c r="AA281" s="486" t="s">
        <v>2676</v>
      </c>
      <c r="AB281" s="490" t="str">
        <f>IF( OGBA03!AX69 = 0, "", OGBA03!AX69)</f>
        <v/>
      </c>
      <c r="AC281" s="486" t="s">
        <v>1678</v>
      </c>
      <c r="AD281" s="486" t="s">
        <v>986</v>
      </c>
      <c r="AE281" s="486" t="s">
        <v>2719</v>
      </c>
      <c r="AF281" s="490" t="str">
        <f>IF( OGBA03!BC69 = 0, "", OGBA03!BC69)</f>
        <v/>
      </c>
      <c r="AG281" s="486" t="s">
        <v>1679</v>
      </c>
      <c r="AH281" s="486" t="s">
        <v>986</v>
      </c>
      <c r="AI281" s="486" t="s">
        <v>2762</v>
      </c>
      <c r="AK281" s="486"/>
      <c r="AL281" s="486"/>
      <c r="AM281" s="486"/>
      <c r="AN281" s="477">
        <f t="shared" si="13"/>
        <v>0</v>
      </c>
      <c r="AP281" s="486"/>
      <c r="AQ281" s="486"/>
      <c r="AR281" s="486"/>
    </row>
    <row r="282" spans="1:44" s="508" customFormat="1" x14ac:dyDescent="0.2">
      <c r="A282" s="508">
        <v>21</v>
      </c>
      <c r="B282" s="509">
        <f t="shared" si="11"/>
        <v>0</v>
      </c>
      <c r="C282" s="510">
        <f t="shared" si="12"/>
        <v>0</v>
      </c>
      <c r="D282" s="511" t="s">
        <v>986</v>
      </c>
      <c r="E282" s="476" t="str">
        <f>RIGHT('1500'!$AT$2,2)</f>
        <v>19</v>
      </c>
      <c r="F282" s="508" t="s">
        <v>982</v>
      </c>
      <c r="G282" s="512" t="str">
        <f>IF( OGBA03!Y70 = 0, "", OGBA03!Y70)</f>
        <v/>
      </c>
      <c r="H282" s="508" t="s">
        <v>1680</v>
      </c>
      <c r="I282" s="508" t="s">
        <v>986</v>
      </c>
      <c r="J282" s="508" t="s">
        <v>2491</v>
      </c>
      <c r="L282" s="512" t="str">
        <f>IF( OGBA03!AD70 = 0, "", OGBA03!AD70)</f>
        <v/>
      </c>
      <c r="M282" s="508" t="s">
        <v>1681</v>
      </c>
      <c r="N282" s="508" t="s">
        <v>986</v>
      </c>
      <c r="O282" s="508" t="s">
        <v>2550</v>
      </c>
      <c r="P282" s="512" t="str">
        <f>IF( OGBA03!AI70 = 0, "", OGBA03!AI70)</f>
        <v/>
      </c>
      <c r="Q282" s="508" t="s">
        <v>1682</v>
      </c>
      <c r="R282" s="508" t="s">
        <v>986</v>
      </c>
      <c r="S282" s="508" t="s">
        <v>2593</v>
      </c>
      <c r="T282" s="512" t="str">
        <f>IF( OGBA03!AN70 = 0, "", OGBA03!AN70)</f>
        <v/>
      </c>
      <c r="U282" s="508" t="s">
        <v>1683</v>
      </c>
      <c r="V282" s="508" t="s">
        <v>986</v>
      </c>
      <c r="W282" s="508" t="s">
        <v>2636</v>
      </c>
      <c r="X282" s="512" t="str">
        <f>IF( OGBA03!AS70 = 0, "", OGBA03!AS70)</f>
        <v/>
      </c>
      <c r="Y282" s="508" t="s">
        <v>1684</v>
      </c>
      <c r="Z282" s="508" t="s">
        <v>986</v>
      </c>
      <c r="AA282" s="508" t="s">
        <v>2721</v>
      </c>
      <c r="AB282" s="512" t="str">
        <f>IF( OGBA03!AX70 = 0, "", OGBA03!AX70)</f>
        <v/>
      </c>
      <c r="AC282" s="508" t="s">
        <v>1685</v>
      </c>
      <c r="AD282" s="508" t="s">
        <v>986</v>
      </c>
      <c r="AE282" s="508" t="s">
        <v>2722</v>
      </c>
      <c r="AF282" s="512" t="str">
        <f>IF( OGBA03!BC70 = 0, "", OGBA03!BC70)</f>
        <v/>
      </c>
      <c r="AG282" s="508" t="s">
        <v>1686</v>
      </c>
      <c r="AH282" s="508" t="s">
        <v>986</v>
      </c>
      <c r="AI282" s="508" t="s">
        <v>2720</v>
      </c>
      <c r="AN282" s="508">
        <f t="shared" ref="AN282:AN290" si="14">SUM(G282:AJ282)</f>
        <v>0</v>
      </c>
    </row>
    <row r="283" spans="1:44" x14ac:dyDescent="0.2">
      <c r="A283" s="477">
        <v>21</v>
      </c>
      <c r="B283" s="478">
        <f t="shared" si="11"/>
        <v>0</v>
      </c>
      <c r="C283" s="479">
        <f t="shared" si="12"/>
        <v>0</v>
      </c>
      <c r="D283" s="457" t="s">
        <v>986</v>
      </c>
      <c r="E283" s="474" t="str">
        <f>RIGHT('1500'!$AT$2,2)</f>
        <v>19</v>
      </c>
      <c r="F283" s="477" t="s">
        <v>983</v>
      </c>
      <c r="G283" s="490" t="str">
        <f>IF( OGBA03!Y73 = 0, "", OGBA03!Y73)</f>
        <v/>
      </c>
      <c r="H283" s="486" t="s">
        <v>1687</v>
      </c>
      <c r="I283" s="486" t="s">
        <v>986</v>
      </c>
      <c r="J283" s="486" t="s">
        <v>2462</v>
      </c>
      <c r="K283" s="486"/>
      <c r="L283" s="490" t="str">
        <f>IF( OGBA03!AD72 = 0, "", OGBA03!AD72)</f>
        <v/>
      </c>
      <c r="M283" s="486" t="s">
        <v>1690</v>
      </c>
      <c r="N283" s="486" t="s">
        <v>986</v>
      </c>
      <c r="O283" s="486" t="s">
        <v>2462</v>
      </c>
      <c r="P283" s="490" t="str">
        <f>IF( OGBA03!AI73 = 0, "", OGBA03!AI73)</f>
        <v/>
      </c>
      <c r="Q283" s="486" t="s">
        <v>1693</v>
      </c>
      <c r="R283" s="486" t="s">
        <v>986</v>
      </c>
      <c r="S283" s="486" t="s">
        <v>2462</v>
      </c>
      <c r="T283" s="490" t="str">
        <f>IF( OGBA03!AN73 = 0, "", OGBA03!AN73)</f>
        <v/>
      </c>
      <c r="U283" s="486" t="s">
        <v>1696</v>
      </c>
      <c r="V283" s="486" t="s">
        <v>986</v>
      </c>
      <c r="W283" s="486" t="s">
        <v>2462</v>
      </c>
      <c r="X283" s="490" t="str">
        <f>IF( OGBA03!AS73 = 0, "", OGBA03!AS73)</f>
        <v/>
      </c>
      <c r="Y283" s="486" t="s">
        <v>1699</v>
      </c>
      <c r="Z283" s="486" t="s">
        <v>986</v>
      </c>
      <c r="AA283" s="486" t="s">
        <v>2462</v>
      </c>
      <c r="AB283" s="490" t="str">
        <f>IF( OGBA03!AX73 = 0, "", OGBA03!AX73)</f>
        <v/>
      </c>
      <c r="AC283" s="486" t="s">
        <v>1702</v>
      </c>
      <c r="AD283" s="486" t="s">
        <v>986</v>
      </c>
      <c r="AE283" s="486" t="s">
        <v>2462</v>
      </c>
      <c r="AF283" s="490" t="str">
        <f>IF( OGBA03!BC73 = 0, "", OGBA03!BC73)</f>
        <v/>
      </c>
      <c r="AG283" s="486" t="s">
        <v>1705</v>
      </c>
      <c r="AH283" s="486" t="s">
        <v>986</v>
      </c>
      <c r="AI283" s="486" t="s">
        <v>2462</v>
      </c>
      <c r="AK283" s="486"/>
      <c r="AL283" s="486"/>
      <c r="AM283" s="486"/>
      <c r="AN283" s="477">
        <f t="shared" si="14"/>
        <v>0</v>
      </c>
      <c r="AP283" s="486"/>
      <c r="AQ283" s="486"/>
      <c r="AR283" s="486"/>
    </row>
    <row r="284" spans="1:44" x14ac:dyDescent="0.2">
      <c r="A284" s="477">
        <v>21</v>
      </c>
      <c r="B284" s="478">
        <f t="shared" si="11"/>
        <v>0</v>
      </c>
      <c r="C284" s="479">
        <f t="shared" si="12"/>
        <v>0</v>
      </c>
      <c r="D284" s="457" t="s">
        <v>986</v>
      </c>
      <c r="E284" s="474" t="str">
        <f>RIGHT('1500'!$AT$2,2)</f>
        <v>19</v>
      </c>
      <c r="F284" s="477" t="s">
        <v>984</v>
      </c>
      <c r="G284" s="490" t="str">
        <f>IF( OGBA03!Y74 = 0, "", OGBA03!Y74)</f>
        <v/>
      </c>
      <c r="H284" s="486" t="s">
        <v>1688</v>
      </c>
      <c r="I284" s="486" t="s">
        <v>986</v>
      </c>
      <c r="J284" s="508" t="s">
        <v>2492</v>
      </c>
      <c r="K284" s="486"/>
      <c r="L284" s="490" t="str">
        <f>IF( OGBA03!AD74 = 0, "", OGBA03!AD74)</f>
        <v/>
      </c>
      <c r="M284" s="486" t="s">
        <v>1691</v>
      </c>
      <c r="N284" s="486" t="s">
        <v>986</v>
      </c>
      <c r="O284" s="486" t="s">
        <v>2551</v>
      </c>
      <c r="P284" s="490" t="str">
        <f>IF( OGBA03!AI74 = 0, "", OGBA03!AI74)</f>
        <v/>
      </c>
      <c r="Q284" s="486" t="s">
        <v>1694</v>
      </c>
      <c r="R284" s="486" t="s">
        <v>986</v>
      </c>
      <c r="S284" s="486" t="s">
        <v>2594</v>
      </c>
      <c r="T284" s="490" t="str">
        <f>IF( OGBA03!AN74 = 0, "", OGBA03!AN74)</f>
        <v/>
      </c>
      <c r="U284" s="486" t="s">
        <v>1697</v>
      </c>
      <c r="V284" s="486" t="s">
        <v>986</v>
      </c>
      <c r="W284" s="486" t="s">
        <v>2637</v>
      </c>
      <c r="X284" s="490" t="str">
        <f>IF( OGBA03!AS74 = 0, "", OGBA03!AS74)</f>
        <v/>
      </c>
      <c r="Y284" s="486" t="s">
        <v>1700</v>
      </c>
      <c r="Z284" s="486" t="s">
        <v>986</v>
      </c>
      <c r="AA284" s="486" t="s">
        <v>2677</v>
      </c>
      <c r="AB284" s="490" t="str">
        <f>IF( OGBA03!AX74 = 0, "", OGBA03!AX74)</f>
        <v/>
      </c>
      <c r="AC284" s="486" t="s">
        <v>1703</v>
      </c>
      <c r="AD284" s="486" t="s">
        <v>986</v>
      </c>
      <c r="AE284" s="486" t="s">
        <v>2723</v>
      </c>
      <c r="AF284" s="490" t="str">
        <f>IF( OGBA03!BC74 = 0, "", OGBA03!BC74)</f>
        <v/>
      </c>
      <c r="AG284" s="486" t="s">
        <v>1706</v>
      </c>
      <c r="AH284" s="486" t="s">
        <v>986</v>
      </c>
      <c r="AI284" s="486" t="s">
        <v>2763</v>
      </c>
      <c r="AK284" s="486"/>
      <c r="AL284" s="486"/>
      <c r="AM284" s="486"/>
      <c r="AN284" s="477">
        <f t="shared" si="14"/>
        <v>0</v>
      </c>
      <c r="AP284" s="486"/>
      <c r="AQ284" s="486"/>
      <c r="AR284" s="486"/>
    </row>
    <row r="285" spans="1:44" x14ac:dyDescent="0.2">
      <c r="A285" s="477">
        <v>21</v>
      </c>
      <c r="B285" s="478">
        <f t="shared" si="11"/>
        <v>0</v>
      </c>
      <c r="C285" s="479">
        <f t="shared" si="12"/>
        <v>0</v>
      </c>
      <c r="D285" s="457" t="s">
        <v>986</v>
      </c>
      <c r="E285" s="474" t="str">
        <f>RIGHT('1500'!$AT$2,2)</f>
        <v>19</v>
      </c>
      <c r="F285" s="477" t="s">
        <v>985</v>
      </c>
      <c r="G285" s="490" t="str">
        <f>IF( OGBA03!Y75 = 0, "", OGBA03!Y75)</f>
        <v/>
      </c>
      <c r="H285" s="486" t="s">
        <v>1689</v>
      </c>
      <c r="I285" s="486" t="s">
        <v>986</v>
      </c>
      <c r="J285" s="508" t="s">
        <v>2493</v>
      </c>
      <c r="K285" s="486"/>
      <c r="L285" s="490" t="str">
        <f>IF( OGBA03!AD75 = 0, "", OGBA03!AD75)</f>
        <v/>
      </c>
      <c r="M285" s="486" t="s">
        <v>1692</v>
      </c>
      <c r="N285" s="486" t="s">
        <v>986</v>
      </c>
      <c r="O285" s="486" t="s">
        <v>2552</v>
      </c>
      <c r="P285" s="490" t="str">
        <f>IF( OGBA03!AI75 = 0, "", OGBA03!AI75)</f>
        <v/>
      </c>
      <c r="Q285" s="486" t="s">
        <v>1695</v>
      </c>
      <c r="R285" s="486" t="s">
        <v>986</v>
      </c>
      <c r="S285" s="486" t="s">
        <v>2595</v>
      </c>
      <c r="T285" s="490" t="str">
        <f>IF( OGBA03!AN75 = 0, "", OGBA03!AN75)</f>
        <v/>
      </c>
      <c r="U285" s="486" t="s">
        <v>1698</v>
      </c>
      <c r="V285" s="486" t="s">
        <v>986</v>
      </c>
      <c r="W285" s="486" t="s">
        <v>2638</v>
      </c>
      <c r="X285" s="490" t="str">
        <f>IF( OGBA03!AS75 = 0, "", OGBA03!AS75)</f>
        <v/>
      </c>
      <c r="Y285" s="486" t="s">
        <v>1701</v>
      </c>
      <c r="Z285" s="486" t="s">
        <v>986</v>
      </c>
      <c r="AA285" s="486" t="s">
        <v>2678</v>
      </c>
      <c r="AB285" s="490" t="str">
        <f>IF( OGBA03!AX75 = 0, "", OGBA03!AX75)</f>
        <v/>
      </c>
      <c r="AC285" s="486" t="s">
        <v>1704</v>
      </c>
      <c r="AD285" s="486" t="s">
        <v>986</v>
      </c>
      <c r="AE285" s="486" t="s">
        <v>2724</v>
      </c>
      <c r="AF285" s="490" t="str">
        <f>IF( OGBA03!BC75 = 0, "", OGBA03!BC75)</f>
        <v/>
      </c>
      <c r="AG285" s="486" t="s">
        <v>1707</v>
      </c>
      <c r="AH285" s="486" t="s">
        <v>986</v>
      </c>
      <c r="AI285" s="486" t="s">
        <v>2764</v>
      </c>
      <c r="AK285" s="486"/>
      <c r="AL285" s="486"/>
      <c r="AM285" s="486"/>
      <c r="AN285" s="477">
        <f t="shared" si="14"/>
        <v>0</v>
      </c>
      <c r="AP285" s="486"/>
      <c r="AQ285" s="486"/>
      <c r="AR285" s="486"/>
    </row>
    <row r="286" spans="1:44" ht="12.75" x14ac:dyDescent="0.2">
      <c r="A286" s="477">
        <v>21</v>
      </c>
      <c r="B286" s="478">
        <f t="shared" si="11"/>
        <v>0</v>
      </c>
      <c r="C286" s="479">
        <f t="shared" si="12"/>
        <v>0</v>
      </c>
      <c r="D286" s="457" t="s">
        <v>986</v>
      </c>
      <c r="E286" s="474">
        <v>11</v>
      </c>
      <c r="F286" s="477" t="s">
        <v>1086</v>
      </c>
      <c r="G286" s="490" t="str">
        <f>IF( OGBA03!AZ7 = 0, "", OGBA03!AZ7)</f>
        <v/>
      </c>
      <c r="H286" s="486" t="s">
        <v>1708</v>
      </c>
      <c r="I286" s="486" t="s">
        <v>986</v>
      </c>
      <c r="J286" s="486" t="s">
        <v>2462</v>
      </c>
      <c r="K286" s="486"/>
      <c r="L286" s="480"/>
      <c r="M286" s="486"/>
      <c r="N286" s="486"/>
      <c r="O286" s="486"/>
      <c r="P286" s="505"/>
      <c r="Q286" s="486"/>
      <c r="R286" s="486"/>
      <c r="S286" s="486"/>
      <c r="T286" s="480"/>
      <c r="U286" s="486"/>
      <c r="V286" s="486"/>
      <c r="W286" s="486"/>
      <c r="X286" s="480"/>
      <c r="Y286" s="486"/>
      <c r="Z286" s="486"/>
      <c r="AA286" s="486"/>
      <c r="AB286" s="480"/>
      <c r="AC286" s="486"/>
      <c r="AD286" s="486"/>
      <c r="AE286" s="486"/>
      <c r="AF286" s="480"/>
      <c r="AG286" s="486"/>
      <c r="AH286" s="486"/>
      <c r="AI286" s="486"/>
      <c r="AK286" s="486"/>
      <c r="AL286" s="486"/>
      <c r="AM286" s="486"/>
      <c r="AN286" s="477">
        <f t="shared" si="14"/>
        <v>0</v>
      </c>
      <c r="AP286" s="486"/>
      <c r="AQ286" s="486"/>
      <c r="AR286" s="486"/>
    </row>
    <row r="287" spans="1:44" x14ac:dyDescent="0.2">
      <c r="A287" s="477">
        <v>21</v>
      </c>
      <c r="B287" s="478">
        <f t="shared" si="11"/>
        <v>0</v>
      </c>
      <c r="C287" s="479">
        <f t="shared" si="12"/>
        <v>0</v>
      </c>
      <c r="D287" s="457" t="s">
        <v>986</v>
      </c>
      <c r="E287" s="474">
        <v>11</v>
      </c>
      <c r="F287" s="477" t="s">
        <v>1087</v>
      </c>
      <c r="G287" s="490" t="str">
        <f>IF( OGBA03!AZ8 = 0, "", OGBA03!AZ8)</f>
        <v/>
      </c>
      <c r="H287" s="486" t="s">
        <v>1709</v>
      </c>
      <c r="I287" s="486" t="s">
        <v>986</v>
      </c>
      <c r="J287" s="508" t="s">
        <v>2494</v>
      </c>
      <c r="K287" s="486"/>
      <c r="L287" s="480"/>
      <c r="M287" s="486"/>
      <c r="N287" s="486"/>
      <c r="O287" s="486"/>
      <c r="P287" s="480"/>
      <c r="Q287" s="486"/>
      <c r="R287" s="486"/>
      <c r="S287" s="486"/>
      <c r="T287" s="480"/>
      <c r="U287" s="486"/>
      <c r="V287" s="486"/>
      <c r="W287" s="486"/>
      <c r="X287" s="480"/>
      <c r="Y287" s="486"/>
      <c r="Z287" s="486"/>
      <c r="AA287" s="486"/>
      <c r="AB287" s="480"/>
      <c r="AC287" s="486"/>
      <c r="AD287" s="486"/>
      <c r="AE287" s="486"/>
      <c r="AF287" s="480"/>
      <c r="AG287" s="486"/>
      <c r="AH287" s="486"/>
      <c r="AI287" s="486"/>
      <c r="AK287" s="486"/>
      <c r="AL287" s="486"/>
      <c r="AM287" s="486"/>
      <c r="AN287" s="477">
        <f t="shared" si="14"/>
        <v>0</v>
      </c>
      <c r="AP287" s="486"/>
      <c r="AQ287" s="486"/>
      <c r="AR287" s="486"/>
    </row>
    <row r="288" spans="1:44" x14ac:dyDescent="0.2">
      <c r="A288" s="477">
        <v>21</v>
      </c>
      <c r="B288" s="478">
        <f t="shared" si="11"/>
        <v>0</v>
      </c>
      <c r="C288" s="479">
        <f t="shared" si="12"/>
        <v>0</v>
      </c>
      <c r="D288" s="457" t="s">
        <v>986</v>
      </c>
      <c r="E288" s="474">
        <v>11</v>
      </c>
      <c r="F288" s="477" t="s">
        <v>1088</v>
      </c>
      <c r="G288" s="490" t="str">
        <f>IF( OGBA03!AZ9 = 0, "", OGBA03!AZ9)</f>
        <v/>
      </c>
      <c r="H288" s="486" t="s">
        <v>1710</v>
      </c>
      <c r="I288" s="486" t="s">
        <v>986</v>
      </c>
      <c r="J288" s="508" t="s">
        <v>2495</v>
      </c>
      <c r="K288" s="486"/>
      <c r="L288" s="480"/>
      <c r="M288" s="486"/>
      <c r="N288" s="486"/>
      <c r="O288" s="486"/>
      <c r="P288" s="480"/>
      <c r="Q288" s="486"/>
      <c r="R288" s="486"/>
      <c r="S288" s="486"/>
      <c r="T288" s="480"/>
      <c r="U288" s="486"/>
      <c r="V288" s="486"/>
      <c r="W288" s="486"/>
      <c r="X288" s="480"/>
      <c r="Y288" s="486"/>
      <c r="Z288" s="486"/>
      <c r="AA288" s="486"/>
      <c r="AB288" s="480"/>
      <c r="AC288" s="486"/>
      <c r="AD288" s="486"/>
      <c r="AE288" s="486"/>
      <c r="AF288" s="480"/>
      <c r="AG288" s="486"/>
      <c r="AH288" s="486"/>
      <c r="AI288" s="486"/>
      <c r="AK288" s="486"/>
      <c r="AL288" s="486"/>
      <c r="AM288" s="486"/>
      <c r="AN288" s="477">
        <f t="shared" si="14"/>
        <v>0</v>
      </c>
      <c r="AP288" s="486"/>
      <c r="AQ288" s="486"/>
      <c r="AR288" s="486"/>
    </row>
    <row r="289" spans="1:44" x14ac:dyDescent="0.2">
      <c r="A289" s="477">
        <v>21</v>
      </c>
      <c r="B289" s="478">
        <f t="shared" si="11"/>
        <v>0</v>
      </c>
      <c r="C289" s="479">
        <f t="shared" si="12"/>
        <v>0</v>
      </c>
      <c r="D289" s="457" t="s">
        <v>986</v>
      </c>
      <c r="E289" s="474">
        <v>11</v>
      </c>
      <c r="F289" s="477" t="s">
        <v>1089</v>
      </c>
      <c r="G289" s="490" t="str">
        <f>IF( OGBA03!AZ10 = 0, "", OGBA03!AZ10)</f>
        <v/>
      </c>
      <c r="H289" s="486" t="s">
        <v>1711</v>
      </c>
      <c r="I289" s="486" t="s">
        <v>986</v>
      </c>
      <c r="J289" s="486" t="s">
        <v>2462</v>
      </c>
      <c r="K289" s="486"/>
      <c r="L289" s="480"/>
      <c r="M289" s="486"/>
      <c r="N289" s="486"/>
      <c r="O289" s="486"/>
      <c r="P289" s="480"/>
      <c r="Q289" s="486"/>
      <c r="R289" s="486"/>
      <c r="S289" s="486"/>
      <c r="T289" s="480"/>
      <c r="U289" s="486"/>
      <c r="V289" s="486"/>
      <c r="W289" s="486"/>
      <c r="X289" s="480"/>
      <c r="Y289" s="486"/>
      <c r="Z289" s="486"/>
      <c r="AA289" s="486"/>
      <c r="AB289" s="480"/>
      <c r="AC289" s="486"/>
      <c r="AD289" s="486"/>
      <c r="AE289" s="486"/>
      <c r="AF289" s="480"/>
      <c r="AG289" s="486"/>
      <c r="AH289" s="486"/>
      <c r="AI289" s="486"/>
      <c r="AK289" s="486"/>
      <c r="AL289" s="486"/>
      <c r="AM289" s="486"/>
      <c r="AN289" s="477">
        <f t="shared" si="14"/>
        <v>0</v>
      </c>
      <c r="AP289" s="486"/>
      <c r="AQ289" s="486"/>
      <c r="AR289" s="486"/>
    </row>
    <row r="290" spans="1:44" x14ac:dyDescent="0.2">
      <c r="A290" s="477">
        <v>21</v>
      </c>
      <c r="B290" s="478">
        <f t="shared" si="11"/>
        <v>0</v>
      </c>
      <c r="C290" s="479">
        <f t="shared" si="12"/>
        <v>0</v>
      </c>
      <c r="D290" s="457" t="s">
        <v>986</v>
      </c>
      <c r="E290" s="474">
        <v>11</v>
      </c>
      <c r="F290" s="477" t="s">
        <v>1090</v>
      </c>
      <c r="G290" s="490" t="str">
        <f>IF( OGBA03!AZ11 = 0, "", OGBA03!AZ11)</f>
        <v/>
      </c>
      <c r="H290" s="486" t="s">
        <v>1712</v>
      </c>
      <c r="I290" s="486" t="s">
        <v>986</v>
      </c>
      <c r="J290" s="486" t="s">
        <v>2462</v>
      </c>
      <c r="K290" s="486"/>
      <c r="L290" s="480"/>
      <c r="M290" s="486"/>
      <c r="N290" s="486"/>
      <c r="O290" s="486"/>
      <c r="P290" s="480"/>
      <c r="Q290" s="486"/>
      <c r="R290" s="486"/>
      <c r="S290" s="486"/>
      <c r="T290" s="480"/>
      <c r="U290" s="486"/>
      <c r="V290" s="486"/>
      <c r="W290" s="486"/>
      <c r="X290" s="480"/>
      <c r="Y290" s="486"/>
      <c r="Z290" s="486"/>
      <c r="AA290" s="486"/>
      <c r="AB290" s="480"/>
      <c r="AC290" s="486"/>
      <c r="AD290" s="486"/>
      <c r="AE290" s="486"/>
      <c r="AF290" s="480"/>
      <c r="AG290" s="486"/>
      <c r="AH290" s="486"/>
      <c r="AI290" s="486"/>
      <c r="AK290" s="486"/>
      <c r="AL290" s="486"/>
      <c r="AM290" s="486"/>
      <c r="AN290" s="477">
        <f t="shared" si="14"/>
        <v>0</v>
      </c>
      <c r="AP290" s="486"/>
      <c r="AQ290" s="486"/>
      <c r="AR290" s="486"/>
    </row>
    <row r="291" spans="1:44" x14ac:dyDescent="0.2">
      <c r="A291" s="492">
        <v>21</v>
      </c>
      <c r="B291" s="493">
        <f t="shared" si="11"/>
        <v>0</v>
      </c>
      <c r="C291" s="494">
        <f t="shared" si="12"/>
        <v>0</v>
      </c>
      <c r="D291" s="494" t="s">
        <v>986</v>
      </c>
      <c r="E291" s="495">
        <v>11</v>
      </c>
      <c r="F291" s="496" t="s">
        <v>1101</v>
      </c>
      <c r="G291" s="490"/>
      <c r="H291" s="496"/>
      <c r="I291" s="496"/>
      <c r="J291" s="496"/>
      <c r="K291" s="496"/>
      <c r="L291" s="490" t="str">
        <f>IF( OGBA03!AD80 = 0, "", OGBA03!AD80)</f>
        <v/>
      </c>
      <c r="M291" s="496" t="s">
        <v>1713</v>
      </c>
      <c r="N291" s="496" t="s">
        <v>986</v>
      </c>
      <c r="O291" s="496" t="s">
        <v>2767</v>
      </c>
      <c r="P291" s="490" t="str">
        <f>IF( OGBA03!AL80 = 0, "", OGBA03!AL80)</f>
        <v/>
      </c>
      <c r="Q291" s="496" t="s">
        <v>1714</v>
      </c>
      <c r="R291" s="496" t="s">
        <v>986</v>
      </c>
      <c r="S291" s="496" t="s">
        <v>2769</v>
      </c>
      <c r="T291" s="490" t="str">
        <f>IF( OGBA03!AN80 = 0, "", OGBA03!AN80)</f>
        <v/>
      </c>
      <c r="U291" s="496" t="s">
        <v>1715</v>
      </c>
      <c r="V291" s="496" t="s">
        <v>986</v>
      </c>
      <c r="W291" s="496" t="s">
        <v>2771</v>
      </c>
      <c r="X291" s="492"/>
      <c r="Y291" s="496"/>
      <c r="Z291" s="496"/>
      <c r="AA291" s="496"/>
      <c r="AB291" s="490" t="str">
        <f>IF( OGBA03!AX80 = 0, "", OGBA03!AX80)</f>
        <v/>
      </c>
      <c r="AC291" s="496" t="s">
        <v>1716</v>
      </c>
      <c r="AD291" s="496" t="s">
        <v>986</v>
      </c>
      <c r="AE291" s="496" t="s">
        <v>2773</v>
      </c>
      <c r="AF291" s="490" t="str">
        <f>IF( OGBA03!BC80 = 0, "", OGBA03!BC80)</f>
        <v/>
      </c>
      <c r="AG291" s="496" t="s">
        <v>1717</v>
      </c>
      <c r="AH291" s="496" t="s">
        <v>986</v>
      </c>
      <c r="AI291" s="496" t="s">
        <v>2775</v>
      </c>
      <c r="AJ291" s="492"/>
      <c r="AK291" s="496"/>
      <c r="AL291" s="496"/>
      <c r="AM291" s="496"/>
      <c r="AN291" s="496">
        <f>SUM(L291:AJ291)</f>
        <v>0</v>
      </c>
      <c r="AO291" s="492"/>
      <c r="AP291" s="496"/>
      <c r="AQ291" s="496"/>
      <c r="AR291" s="496"/>
    </row>
    <row r="292" spans="1:44" x14ac:dyDescent="0.2">
      <c r="A292" s="492">
        <v>21</v>
      </c>
      <c r="B292" s="493">
        <f t="shared" si="11"/>
        <v>0</v>
      </c>
      <c r="C292" s="494">
        <f t="shared" si="12"/>
        <v>0</v>
      </c>
      <c r="D292" s="494" t="s">
        <v>986</v>
      </c>
      <c r="E292" s="495">
        <v>11</v>
      </c>
      <c r="F292" s="496" t="s">
        <v>1102</v>
      </c>
      <c r="G292" s="490" t="str">
        <f>IF( OGBA03!Y81 = 0, "", OGBA03!Y81)</f>
        <v/>
      </c>
      <c r="H292" s="496" t="s">
        <v>1718</v>
      </c>
      <c r="I292" s="496" t="s">
        <v>986</v>
      </c>
      <c r="J292" s="496" t="s">
        <v>2496</v>
      </c>
      <c r="K292" s="496"/>
      <c r="L292" s="496"/>
      <c r="M292" s="496"/>
      <c r="N292" s="496" t="s">
        <v>986</v>
      </c>
      <c r="O292" s="496"/>
      <c r="P292" s="492"/>
      <c r="Q292" s="496"/>
      <c r="R292" s="496"/>
      <c r="S292" s="496"/>
      <c r="T292" s="492"/>
      <c r="U292" s="496"/>
      <c r="V292" s="496"/>
      <c r="W292" s="496"/>
      <c r="X292" s="492"/>
      <c r="Y292" s="496"/>
      <c r="Z292" s="496"/>
      <c r="AA292" s="496"/>
      <c r="AB292" s="492"/>
      <c r="AC292" s="496"/>
      <c r="AD292" s="496"/>
      <c r="AE292" s="496"/>
      <c r="AF292" s="492"/>
      <c r="AG292" s="496"/>
      <c r="AH292" s="496"/>
      <c r="AI292" s="496"/>
      <c r="AJ292" s="492"/>
      <c r="AK292" s="496"/>
      <c r="AL292" s="496"/>
      <c r="AM292" s="496"/>
      <c r="AN292" s="496">
        <f t="shared" ref="AN292:AN298" si="15">SUM(G292:AJ292)</f>
        <v>0</v>
      </c>
      <c r="AO292" s="492"/>
      <c r="AP292" s="496"/>
      <c r="AQ292" s="496"/>
      <c r="AR292" s="496"/>
    </row>
    <row r="293" spans="1:44" x14ac:dyDescent="0.2">
      <c r="A293" s="492">
        <v>21</v>
      </c>
      <c r="B293" s="493">
        <f t="shared" si="11"/>
        <v>0</v>
      </c>
      <c r="C293" s="494">
        <f t="shared" si="12"/>
        <v>0</v>
      </c>
      <c r="D293" s="494" t="s">
        <v>986</v>
      </c>
      <c r="E293" s="495">
        <v>11</v>
      </c>
      <c r="F293" s="496" t="s">
        <v>1103</v>
      </c>
      <c r="G293" s="490" t="str">
        <f>IF( OGBA03!Y82 = 0, "", OGBA03!Y82)</f>
        <v/>
      </c>
      <c r="H293" s="496" t="s">
        <v>1719</v>
      </c>
      <c r="I293" s="496" t="s">
        <v>986</v>
      </c>
      <c r="J293" s="496" t="s">
        <v>2497</v>
      </c>
      <c r="K293" s="496"/>
      <c r="L293" s="496"/>
      <c r="M293" s="496"/>
      <c r="N293" s="496"/>
      <c r="O293" s="496"/>
      <c r="P293" s="492"/>
      <c r="Q293" s="496"/>
      <c r="R293" s="496"/>
      <c r="S293" s="496"/>
      <c r="T293" s="492"/>
      <c r="U293" s="496"/>
      <c r="V293" s="496"/>
      <c r="W293" s="496"/>
      <c r="X293" s="492"/>
      <c r="Y293" s="496"/>
      <c r="Z293" s="496"/>
      <c r="AA293" s="496"/>
      <c r="AB293" s="492"/>
      <c r="AC293" s="496"/>
      <c r="AD293" s="496"/>
      <c r="AE293" s="496"/>
      <c r="AF293" s="492"/>
      <c r="AG293" s="496"/>
      <c r="AH293" s="496"/>
      <c r="AI293" s="496"/>
      <c r="AJ293" s="492"/>
      <c r="AK293" s="496"/>
      <c r="AL293" s="496"/>
      <c r="AM293" s="496"/>
      <c r="AN293" s="496">
        <f t="shared" si="15"/>
        <v>0</v>
      </c>
      <c r="AO293" s="492"/>
      <c r="AP293" s="496"/>
      <c r="AQ293" s="496"/>
      <c r="AR293" s="496"/>
    </row>
    <row r="294" spans="1:44" x14ac:dyDescent="0.2">
      <c r="A294" s="492">
        <v>21</v>
      </c>
      <c r="B294" s="493">
        <f t="shared" si="11"/>
        <v>0</v>
      </c>
      <c r="C294" s="494">
        <f t="shared" si="12"/>
        <v>0</v>
      </c>
      <c r="D294" s="494" t="s">
        <v>986</v>
      </c>
      <c r="E294" s="495">
        <v>11</v>
      </c>
      <c r="F294" s="496" t="s">
        <v>1104</v>
      </c>
      <c r="G294" s="490" t="str">
        <f>IF( OGBA03!Y83 = 0, "", OGBA03!Y83)</f>
        <v/>
      </c>
      <c r="H294" s="496" t="s">
        <v>1720</v>
      </c>
      <c r="I294" s="496" t="s">
        <v>986</v>
      </c>
      <c r="J294" s="496" t="s">
        <v>2498</v>
      </c>
      <c r="K294" s="496"/>
      <c r="L294" s="490" t="str">
        <f>IF( OGBA03!AD83 = 0, "", OGBA03!AD83)</f>
        <v/>
      </c>
      <c r="M294" s="496" t="s">
        <v>1721</v>
      </c>
      <c r="N294" s="496" t="s">
        <v>986</v>
      </c>
      <c r="O294" s="496" t="s">
        <v>2768</v>
      </c>
      <c r="P294" s="490" t="str">
        <f>IF( OGBA03!AL83 = 0, "", OGBA03!AL83)</f>
        <v/>
      </c>
      <c r="Q294" s="496" t="s">
        <v>1722</v>
      </c>
      <c r="R294" s="496" t="s">
        <v>986</v>
      </c>
      <c r="S294" s="496" t="s">
        <v>2770</v>
      </c>
      <c r="T294" s="490" t="str">
        <f>IF( OGBA03!AN83 = 0, "", OGBA03!AN83)</f>
        <v/>
      </c>
      <c r="U294" s="496" t="s">
        <v>1723</v>
      </c>
      <c r="V294" s="496" t="s">
        <v>986</v>
      </c>
      <c r="W294" s="496" t="s">
        <v>2772</v>
      </c>
      <c r="X294" s="492"/>
      <c r="Y294" s="496"/>
      <c r="Z294" s="496"/>
      <c r="AA294" s="496"/>
      <c r="AB294" s="490" t="str">
        <f>IF( OGBA03!AX83 = 0, "", OGBA03!AX83)</f>
        <v/>
      </c>
      <c r="AC294" s="496" t="s">
        <v>1724</v>
      </c>
      <c r="AD294" s="496" t="s">
        <v>986</v>
      </c>
      <c r="AE294" s="496" t="s">
        <v>2774</v>
      </c>
      <c r="AF294" s="490" t="str">
        <f>IF( OGBA03!BC83 = 0, "", OGBA03!BC83)</f>
        <v/>
      </c>
      <c r="AG294" s="496" t="s">
        <v>1725</v>
      </c>
      <c r="AH294" s="496" t="s">
        <v>986</v>
      </c>
      <c r="AI294" s="496" t="s">
        <v>2776</v>
      </c>
      <c r="AJ294" s="492"/>
      <c r="AK294" s="496"/>
      <c r="AL294" s="496"/>
      <c r="AM294" s="496"/>
      <c r="AN294" s="496">
        <f t="shared" si="15"/>
        <v>0</v>
      </c>
      <c r="AO294" s="492"/>
      <c r="AP294" s="496"/>
      <c r="AQ294" s="496"/>
      <c r="AR294" s="496"/>
    </row>
    <row r="295" spans="1:44" x14ac:dyDescent="0.2">
      <c r="A295" s="477">
        <v>21</v>
      </c>
      <c r="B295" s="478">
        <f t="shared" si="11"/>
        <v>0</v>
      </c>
      <c r="C295" s="479">
        <f t="shared" si="12"/>
        <v>0</v>
      </c>
      <c r="D295" s="457" t="s">
        <v>986</v>
      </c>
      <c r="E295" s="474">
        <v>11</v>
      </c>
      <c r="F295" s="477" t="s">
        <v>937</v>
      </c>
      <c r="G295" s="490" t="str">
        <f>IF( OGBA03!Y85 = 0, "", OGBA03!Y85)</f>
        <v/>
      </c>
      <c r="H295" s="486" t="s">
        <v>1726</v>
      </c>
      <c r="I295" s="486" t="s">
        <v>986</v>
      </c>
      <c r="J295" s="486" t="s">
        <v>2499</v>
      </c>
      <c r="K295" s="486"/>
      <c r="L295" s="480"/>
      <c r="M295" s="486"/>
      <c r="N295" s="486" t="s">
        <v>986</v>
      </c>
      <c r="O295" s="486"/>
      <c r="P295" s="480"/>
      <c r="Q295" s="486"/>
      <c r="R295" s="486"/>
      <c r="S295" s="486"/>
      <c r="T295" s="480"/>
      <c r="U295" s="486"/>
      <c r="V295" s="486"/>
      <c r="W295" s="486"/>
      <c r="X295" s="480"/>
      <c r="Y295" s="486"/>
      <c r="Z295" s="486"/>
      <c r="AA295" s="486"/>
      <c r="AB295" s="480"/>
      <c r="AC295" s="486"/>
      <c r="AD295" s="486"/>
      <c r="AE295" s="486"/>
      <c r="AF295" s="480"/>
      <c r="AG295" s="486"/>
      <c r="AH295" s="486"/>
      <c r="AI295" s="486"/>
      <c r="AK295" s="486"/>
      <c r="AL295" s="486"/>
      <c r="AM295" s="486"/>
      <c r="AN295" s="477">
        <f t="shared" si="15"/>
        <v>0</v>
      </c>
      <c r="AP295" s="486"/>
      <c r="AQ295" s="486"/>
      <c r="AR295" s="486"/>
    </row>
    <row r="296" spans="1:44" x14ac:dyDescent="0.2">
      <c r="A296" s="477">
        <v>21</v>
      </c>
      <c r="B296" s="478">
        <f t="shared" si="11"/>
        <v>0</v>
      </c>
      <c r="C296" s="479">
        <f t="shared" si="12"/>
        <v>0</v>
      </c>
      <c r="D296" s="457" t="s">
        <v>986</v>
      </c>
      <c r="E296" s="474">
        <v>11</v>
      </c>
      <c r="F296" s="477" t="s">
        <v>926</v>
      </c>
      <c r="G296" s="490" t="str">
        <f>IF( OGBA03!BC85 = 0, "", OGBA03!BC85)</f>
        <v/>
      </c>
      <c r="H296" s="486" t="s">
        <v>1727</v>
      </c>
      <c r="I296" s="486" t="s">
        <v>986</v>
      </c>
      <c r="J296" s="486" t="s">
        <v>2500</v>
      </c>
      <c r="K296" s="486"/>
      <c r="L296" s="480"/>
      <c r="M296" s="486"/>
      <c r="N296" s="486"/>
      <c r="O296" s="486"/>
      <c r="P296" s="480"/>
      <c r="Q296" s="486"/>
      <c r="R296" s="486"/>
      <c r="S296" s="486"/>
      <c r="T296" s="480"/>
      <c r="U296" s="486"/>
      <c r="V296" s="486"/>
      <c r="W296" s="486"/>
      <c r="X296" s="480"/>
      <c r="Y296" s="486"/>
      <c r="Z296" s="486"/>
      <c r="AA296" s="486"/>
      <c r="AB296" s="480"/>
      <c r="AC296" s="486"/>
      <c r="AD296" s="486"/>
      <c r="AE296" s="486"/>
      <c r="AF296" s="480"/>
      <c r="AG296" s="486"/>
      <c r="AH296" s="486"/>
      <c r="AI296" s="486"/>
      <c r="AK296" s="486"/>
      <c r="AL296" s="486"/>
      <c r="AM296" s="486"/>
      <c r="AN296" s="477">
        <f t="shared" si="15"/>
        <v>0</v>
      </c>
      <c r="AP296" s="486"/>
      <c r="AQ296" s="486"/>
      <c r="AR296" s="486"/>
    </row>
    <row r="297" spans="1:44" x14ac:dyDescent="0.2">
      <c r="A297" s="477">
        <v>21</v>
      </c>
      <c r="B297" s="478">
        <f t="shared" si="11"/>
        <v>0</v>
      </c>
      <c r="C297" s="479">
        <f t="shared" si="12"/>
        <v>0</v>
      </c>
      <c r="D297" s="457" t="s">
        <v>986</v>
      </c>
      <c r="E297" s="474">
        <v>11</v>
      </c>
      <c r="F297" s="477" t="s">
        <v>917</v>
      </c>
      <c r="G297" s="490" t="str">
        <f>IF( OGBA03!Y86 = 0, "", OGBA03!Y86)</f>
        <v/>
      </c>
      <c r="H297" s="486" t="s">
        <v>1728</v>
      </c>
      <c r="I297" s="486" t="s">
        <v>986</v>
      </c>
      <c r="J297" s="486" t="s">
        <v>2462</v>
      </c>
      <c r="K297" s="486"/>
      <c r="L297" s="480"/>
      <c r="M297" s="486"/>
      <c r="N297" s="486"/>
      <c r="O297" s="486"/>
      <c r="P297" s="480"/>
      <c r="Q297" s="486"/>
      <c r="R297" s="486"/>
      <c r="S297" s="486"/>
      <c r="T297" s="480"/>
      <c r="U297" s="486"/>
      <c r="V297" s="486"/>
      <c r="W297" s="486"/>
      <c r="X297" s="480"/>
      <c r="Y297" s="486"/>
      <c r="Z297" s="486"/>
      <c r="AA297" s="486"/>
      <c r="AB297" s="480"/>
      <c r="AC297" s="486"/>
      <c r="AD297" s="486"/>
      <c r="AE297" s="486"/>
      <c r="AF297" s="480"/>
      <c r="AG297" s="486"/>
      <c r="AH297" s="486"/>
      <c r="AI297" s="486"/>
      <c r="AK297" s="486"/>
      <c r="AL297" s="486"/>
      <c r="AM297" s="486"/>
      <c r="AN297" s="477">
        <f t="shared" si="15"/>
        <v>0</v>
      </c>
      <c r="AP297" s="486"/>
      <c r="AQ297" s="486"/>
      <c r="AR297" s="486"/>
    </row>
    <row r="298" spans="1:44" x14ac:dyDescent="0.2">
      <c r="A298" s="477">
        <v>21</v>
      </c>
      <c r="B298" s="478">
        <f t="shared" si="11"/>
        <v>0</v>
      </c>
      <c r="C298" s="479">
        <f t="shared" si="12"/>
        <v>0</v>
      </c>
      <c r="D298" s="457" t="s">
        <v>986</v>
      </c>
      <c r="E298" s="474">
        <v>11</v>
      </c>
      <c r="F298" s="477" t="s">
        <v>906</v>
      </c>
      <c r="G298" s="490" t="str">
        <f>IF( OGBA03!Y87 = 0, "", OGBA03!Y87)</f>
        <v/>
      </c>
      <c r="H298" s="486" t="s">
        <v>1729</v>
      </c>
      <c r="I298" s="486" t="s">
        <v>986</v>
      </c>
      <c r="J298" s="486" t="s">
        <v>2501</v>
      </c>
      <c r="K298" s="486"/>
      <c r="L298" s="480"/>
      <c r="M298" s="486"/>
      <c r="N298" s="486"/>
      <c r="O298" s="486"/>
      <c r="P298" s="480"/>
      <c r="Q298" s="486"/>
      <c r="R298" s="486"/>
      <c r="S298" s="486"/>
      <c r="T298" s="480"/>
      <c r="U298" s="486"/>
      <c r="V298" s="486"/>
      <c r="W298" s="486"/>
      <c r="X298" s="480"/>
      <c r="Y298" s="486"/>
      <c r="Z298" s="486"/>
      <c r="AA298" s="486"/>
      <c r="AB298" s="480"/>
      <c r="AC298" s="486"/>
      <c r="AD298" s="486"/>
      <c r="AE298" s="486"/>
      <c r="AF298" s="480"/>
      <c r="AG298" s="486"/>
      <c r="AH298" s="486"/>
      <c r="AI298" s="486"/>
      <c r="AK298" s="486"/>
      <c r="AL298" s="486"/>
      <c r="AM298" s="486"/>
      <c r="AN298" s="477">
        <f t="shared" si="15"/>
        <v>0</v>
      </c>
      <c r="AP298" s="486"/>
      <c r="AQ298" s="486"/>
      <c r="AR298" s="486"/>
    </row>
    <row r="299" spans="1:44" x14ac:dyDescent="0.2">
      <c r="A299" s="477">
        <v>21</v>
      </c>
      <c r="B299" s="478">
        <f t="shared" si="11"/>
        <v>0</v>
      </c>
      <c r="C299" s="479">
        <f t="shared" si="12"/>
        <v>0</v>
      </c>
      <c r="D299" s="457" t="s">
        <v>986</v>
      </c>
      <c r="E299" s="474" t="str">
        <f>RIGHT('1500'!$AT$2,2)</f>
        <v>19</v>
      </c>
      <c r="F299" s="477" t="s">
        <v>991</v>
      </c>
      <c r="G299" s="490" t="str">
        <f>IF( OGBA03!B90 = 0, "", OGBA03!B90)</f>
        <v/>
      </c>
      <c r="H299" s="486" t="s">
        <v>1730</v>
      </c>
      <c r="I299" s="486" t="s">
        <v>986</v>
      </c>
      <c r="J299" s="486" t="s">
        <v>2502</v>
      </c>
      <c r="K299" s="486"/>
      <c r="M299" s="486"/>
      <c r="N299" s="486"/>
      <c r="O299" s="486"/>
      <c r="Q299" s="486"/>
      <c r="R299" s="486"/>
      <c r="S299" s="486"/>
      <c r="U299" s="486"/>
      <c r="V299" s="486"/>
      <c r="W299" s="486"/>
      <c r="Y299" s="486"/>
      <c r="Z299" s="486"/>
      <c r="AA299" s="486"/>
      <c r="AC299" s="486"/>
      <c r="AD299" s="486"/>
      <c r="AE299" s="486"/>
      <c r="AG299" s="486"/>
      <c r="AH299" s="486"/>
      <c r="AI299" s="486"/>
      <c r="AK299" s="486"/>
      <c r="AL299" s="486"/>
      <c r="AM299" s="486"/>
      <c r="AN299" s="477">
        <f>IF(OR(AO299=0,AO299=""),0,1)</f>
        <v>0</v>
      </c>
      <c r="AO299" s="477">
        <f>OGBA03!B91</f>
        <v>0</v>
      </c>
      <c r="AP299" s="486"/>
      <c r="AQ299" s="486"/>
      <c r="AR299" s="486"/>
    </row>
    <row r="300" spans="1:44" x14ac:dyDescent="0.2">
      <c r="A300" s="477">
        <v>21</v>
      </c>
      <c r="B300" s="478">
        <f>$B$2</f>
        <v>0</v>
      </c>
      <c r="C300" s="479">
        <f>$C$2</f>
        <v>0</v>
      </c>
      <c r="D300" s="457" t="s">
        <v>986</v>
      </c>
      <c r="E300" s="474" t="str">
        <f>RIGHT('1500'!$AT$2,2)</f>
        <v>19</v>
      </c>
      <c r="F300" s="477" t="s">
        <v>991</v>
      </c>
      <c r="G300" s="490" t="str">
        <f>IF( OGBA03!B91 = 0, "", OGBA03!B91)</f>
        <v/>
      </c>
      <c r="H300" s="486" t="s">
        <v>1731</v>
      </c>
      <c r="I300" s="486" t="s">
        <v>986</v>
      </c>
      <c r="J300" s="486" t="s">
        <v>2503</v>
      </c>
      <c r="K300" s="486"/>
      <c r="M300" s="486"/>
      <c r="N300" s="486"/>
      <c r="O300" s="486"/>
      <c r="Q300" s="486"/>
      <c r="R300" s="486"/>
      <c r="S300" s="486"/>
      <c r="U300" s="486"/>
      <c r="V300" s="486"/>
      <c r="W300" s="486"/>
      <c r="Y300" s="486"/>
      <c r="Z300" s="486"/>
      <c r="AA300" s="486"/>
      <c r="AC300" s="486"/>
      <c r="AD300" s="486"/>
      <c r="AE300" s="486"/>
      <c r="AG300" s="486"/>
      <c r="AH300" s="486"/>
      <c r="AI300" s="486"/>
      <c r="AK300" s="486"/>
      <c r="AL300" s="486"/>
      <c r="AM300" s="486"/>
      <c r="AN300" s="477">
        <f>IF(OR(AO300=0,AO300=""),0,1)</f>
        <v>0</v>
      </c>
      <c r="AO300" s="477">
        <f>OGBA03!B92</f>
        <v>0</v>
      </c>
      <c r="AP300" s="486"/>
      <c r="AQ300" s="486"/>
      <c r="AR300" s="486"/>
    </row>
    <row r="301" spans="1:44" x14ac:dyDescent="0.2">
      <c r="A301" s="477">
        <v>21</v>
      </c>
      <c r="B301" s="478">
        <f>$B$2</f>
        <v>0</v>
      </c>
      <c r="C301" s="479">
        <f>$C$2</f>
        <v>0</v>
      </c>
      <c r="D301" s="457" t="s">
        <v>986</v>
      </c>
      <c r="E301" s="474" t="str">
        <f>RIGHT('1500'!$AT$2,2)</f>
        <v>19</v>
      </c>
      <c r="F301" s="477" t="s">
        <v>991</v>
      </c>
      <c r="G301" s="490" t="str">
        <f>IF( OGBA03!B92 = 0, "", OGBA03!B92)</f>
        <v/>
      </c>
      <c r="H301" s="486" t="s">
        <v>1732</v>
      </c>
      <c r="I301" s="486" t="s">
        <v>986</v>
      </c>
      <c r="J301" s="486" t="s">
        <v>2504</v>
      </c>
      <c r="K301" s="486"/>
      <c r="M301" s="486"/>
      <c r="N301" s="486"/>
      <c r="O301" s="486"/>
      <c r="Q301" s="486"/>
      <c r="R301" s="486"/>
      <c r="S301" s="486"/>
      <c r="U301" s="486"/>
      <c r="V301" s="486"/>
      <c r="W301" s="486"/>
      <c r="Y301" s="486"/>
      <c r="Z301" s="486"/>
      <c r="AA301" s="486"/>
      <c r="AC301" s="486"/>
      <c r="AD301" s="486"/>
      <c r="AE301" s="486"/>
      <c r="AG301" s="486"/>
      <c r="AH301" s="486"/>
      <c r="AI301" s="486"/>
      <c r="AK301" s="486"/>
      <c r="AL301" s="486"/>
      <c r="AM301" s="486"/>
      <c r="AN301" s="477">
        <f>IF(OR(AO301=0,AO301=""),0,1)</f>
        <v>0</v>
      </c>
      <c r="AO301" s="477">
        <f>OGBA03!B93</f>
        <v>0</v>
      </c>
      <c r="AP301" s="486"/>
      <c r="AQ301" s="486"/>
      <c r="AR301" s="486"/>
    </row>
    <row r="302" spans="1:44" ht="15.75" customHeight="1" x14ac:dyDescent="0.2">
      <c r="A302" s="477">
        <v>21</v>
      </c>
      <c r="B302" s="478">
        <f>$B$2</f>
        <v>0</v>
      </c>
      <c r="C302" s="479">
        <f>$C$2</f>
        <v>0</v>
      </c>
      <c r="D302" s="457" t="s">
        <v>986</v>
      </c>
      <c r="E302" s="474" t="str">
        <f>RIGHT('1500'!$AT$2,2)</f>
        <v>19</v>
      </c>
      <c r="F302" s="477" t="s">
        <v>991</v>
      </c>
      <c r="G302" s="490" t="str">
        <f>IF( OGBA03!B93 = 0, "", OGBA03!B93)</f>
        <v/>
      </c>
      <c r="H302" s="486" t="s">
        <v>1733</v>
      </c>
      <c r="I302" s="486" t="s">
        <v>986</v>
      </c>
      <c r="J302" s="486" t="s">
        <v>2505</v>
      </c>
      <c r="K302" s="486"/>
      <c r="M302" s="486"/>
      <c r="N302" s="486"/>
      <c r="O302" s="486"/>
      <c r="Q302" s="486"/>
      <c r="R302" s="486"/>
      <c r="S302" s="486"/>
      <c r="U302" s="486"/>
      <c r="V302" s="486"/>
      <c r="W302" s="486"/>
      <c r="Y302" s="486"/>
      <c r="Z302" s="486"/>
      <c r="AA302" s="486"/>
      <c r="AC302" s="486"/>
      <c r="AD302" s="486"/>
      <c r="AE302" s="486"/>
      <c r="AG302" s="486"/>
      <c r="AH302" s="486"/>
      <c r="AI302" s="486"/>
      <c r="AK302" s="486"/>
      <c r="AL302" s="486"/>
      <c r="AM302" s="486"/>
      <c r="AN302" s="477">
        <f>IF(OR(AO302=0,AO302=""),0,1)</f>
        <v>0</v>
      </c>
      <c r="AO302" s="477">
        <f>OGBA03!B94</f>
        <v>0</v>
      </c>
      <c r="AP302" s="486"/>
      <c r="AQ302" s="486"/>
      <c r="AR302" s="486"/>
    </row>
    <row r="303" spans="1:44" x14ac:dyDescent="0.2">
      <c r="A303" s="477">
        <v>21</v>
      </c>
      <c r="B303" s="478">
        <v>0</v>
      </c>
      <c r="C303" s="479">
        <v>0</v>
      </c>
      <c r="D303" s="457" t="s">
        <v>1093</v>
      </c>
      <c r="E303" s="474">
        <v>11</v>
      </c>
      <c r="F303" s="477" t="s">
        <v>1095</v>
      </c>
      <c r="G303" s="502" t="str">
        <f>IF( OGBA00!K19 = 0, "", OGBA00!K19)</f>
        <v/>
      </c>
      <c r="H303" s="486" t="s">
        <v>2098</v>
      </c>
      <c r="I303" s="486" t="s">
        <v>1093</v>
      </c>
      <c r="J303" s="486" t="s">
        <v>2777</v>
      </c>
      <c r="K303" s="486"/>
      <c r="L303" s="490" t="str">
        <f>IF( OGBA00!K22 = 0, "", OGBA00!K22)</f>
        <v/>
      </c>
      <c r="M303" s="486" t="s">
        <v>2099</v>
      </c>
      <c r="N303" s="486" t="s">
        <v>1093</v>
      </c>
      <c r="O303" s="486" t="s">
        <v>2784</v>
      </c>
      <c r="P303" s="490" t="str">
        <f>FIXED(OGBA00!AO19,0,TRUE)</f>
        <v>0</v>
      </c>
      <c r="Q303" s="486" t="s">
        <v>2093</v>
      </c>
      <c r="R303" s="486" t="s">
        <v>1093</v>
      </c>
      <c r="S303" s="486" t="s">
        <v>2785</v>
      </c>
      <c r="T303" s="490">
        <f>OGBA00!A23</f>
        <v>0</v>
      </c>
      <c r="U303" s="486" t="s">
        <v>2100</v>
      </c>
      <c r="V303" s="486" t="s">
        <v>1093</v>
      </c>
      <c r="W303" s="486" t="s">
        <v>2786</v>
      </c>
      <c r="X303" s="480"/>
      <c r="Y303" s="486"/>
      <c r="Z303" s="486"/>
      <c r="AA303" s="486"/>
      <c r="AB303" s="480"/>
      <c r="AC303" s="486"/>
      <c r="AD303" s="486"/>
      <c r="AE303" s="486"/>
      <c r="AF303" s="480"/>
      <c r="AG303" s="486"/>
      <c r="AH303" s="486"/>
      <c r="AI303" s="486"/>
      <c r="AK303" s="486"/>
      <c r="AL303" s="486"/>
      <c r="AM303" s="486"/>
      <c r="AP303" s="486"/>
      <c r="AQ303" s="486"/>
      <c r="AR303" s="486"/>
    </row>
    <row r="304" spans="1:44" x14ac:dyDescent="0.2">
      <c r="A304" s="477">
        <v>21</v>
      </c>
      <c r="B304" s="478">
        <v>0</v>
      </c>
      <c r="C304" s="479">
        <v>0</v>
      </c>
      <c r="D304" s="457" t="s">
        <v>1093</v>
      </c>
      <c r="E304" s="474">
        <v>11</v>
      </c>
      <c r="F304" s="477" t="s">
        <v>1092</v>
      </c>
      <c r="G304" s="502" t="str">
        <f>IF( OGBA00!K30 = 0, "", OGBA00!K30)</f>
        <v/>
      </c>
      <c r="H304" s="486" t="s">
        <v>2101</v>
      </c>
      <c r="I304" s="486" t="s">
        <v>1093</v>
      </c>
      <c r="J304" s="486" t="s">
        <v>2778</v>
      </c>
      <c r="K304" s="486"/>
      <c r="L304" s="480"/>
      <c r="M304" s="486"/>
      <c r="N304" s="486"/>
      <c r="O304" s="486"/>
      <c r="P304" s="480"/>
      <c r="Q304" s="486"/>
      <c r="R304" s="486"/>
      <c r="S304" s="486"/>
      <c r="T304" s="480"/>
      <c r="U304" s="486"/>
      <c r="V304" s="486"/>
      <c r="W304" s="486"/>
      <c r="X304" s="480"/>
      <c r="Y304" s="486"/>
      <c r="Z304" s="486"/>
      <c r="AA304" s="486"/>
      <c r="AB304" s="480"/>
      <c r="AC304" s="486"/>
      <c r="AD304" s="486"/>
      <c r="AE304" s="486"/>
      <c r="AF304" s="480"/>
      <c r="AG304" s="486"/>
      <c r="AH304" s="486"/>
      <c r="AI304" s="486"/>
      <c r="AK304" s="486"/>
      <c r="AL304" s="486"/>
      <c r="AM304" s="486"/>
      <c r="AP304" s="486"/>
      <c r="AQ304" s="486"/>
      <c r="AR304" s="486"/>
    </row>
    <row r="305" spans="1:44" x14ac:dyDescent="0.2">
      <c r="A305" s="477">
        <v>21</v>
      </c>
      <c r="B305" s="478">
        <v>0</v>
      </c>
      <c r="C305" s="479">
        <v>0</v>
      </c>
      <c r="D305" s="457" t="s">
        <v>1093</v>
      </c>
      <c r="E305" s="474">
        <v>11</v>
      </c>
      <c r="F305" s="477" t="s">
        <v>1096</v>
      </c>
      <c r="G305" s="502">
        <f>IF( OGBA00!K35 = 0, "", OGBA00!K35)</f>
        <v>101760</v>
      </c>
      <c r="H305" s="486" t="s">
        <v>2094</v>
      </c>
      <c r="I305" s="486" t="s">
        <v>1093</v>
      </c>
      <c r="J305" s="486" t="s">
        <v>2779</v>
      </c>
      <c r="K305" s="486"/>
      <c r="L305" s="502" t="str">
        <f>OGBA00!K41</f>
        <v xml:space="preserve">57 AVENUE DE BRETAGNE - 76100 ROUEN </v>
      </c>
      <c r="M305" s="486"/>
      <c r="N305" s="486"/>
      <c r="O305" s="486"/>
      <c r="P305" s="480" t="str">
        <f>OGBA00!K38</f>
        <v>CGA NORD-OUEST</v>
      </c>
      <c r="Q305" s="486"/>
      <c r="R305" s="486"/>
      <c r="S305" s="486"/>
      <c r="T305" s="480"/>
      <c r="U305" s="486"/>
      <c r="V305" s="486"/>
      <c r="W305" s="486"/>
      <c r="X305" s="480"/>
      <c r="Y305" s="486"/>
      <c r="Z305" s="486"/>
      <c r="AA305" s="486"/>
      <c r="AB305" s="480"/>
      <c r="AC305" s="486"/>
      <c r="AD305" s="486"/>
      <c r="AE305" s="486"/>
      <c r="AF305" s="480"/>
      <c r="AG305" s="486"/>
      <c r="AH305" s="486"/>
      <c r="AI305" s="486"/>
      <c r="AK305" s="486"/>
      <c r="AL305" s="486"/>
      <c r="AM305" s="486"/>
      <c r="AP305" s="486"/>
      <c r="AQ305" s="486"/>
      <c r="AR305" s="486"/>
    </row>
    <row r="306" spans="1:44" x14ac:dyDescent="0.2">
      <c r="A306" s="477">
        <v>21</v>
      </c>
      <c r="B306" s="478">
        <v>0</v>
      </c>
      <c r="C306" s="479">
        <v>0</v>
      </c>
      <c r="D306" s="457" t="s">
        <v>1093</v>
      </c>
      <c r="E306" s="474">
        <v>11</v>
      </c>
      <c r="F306" s="477" t="s">
        <v>1097</v>
      </c>
      <c r="G306" s="502" t="str">
        <f>IF(OGBA00!AV45 = 0, "", IF(OGBA00!AV45=1,"X",""))</f>
        <v/>
      </c>
      <c r="H306" s="486" t="s">
        <v>2102</v>
      </c>
      <c r="I306" s="486" t="s">
        <v>1093</v>
      </c>
      <c r="J306" s="486" t="s">
        <v>2780</v>
      </c>
      <c r="K306" s="486"/>
      <c r="L306" s="480"/>
      <c r="M306" s="486"/>
      <c r="N306" s="486"/>
      <c r="O306" s="486"/>
      <c r="P306" s="480"/>
      <c r="Q306" s="486"/>
      <c r="R306" s="486"/>
      <c r="S306" s="486"/>
      <c r="T306" s="480"/>
      <c r="U306" s="486"/>
      <c r="V306" s="486"/>
      <c r="W306" s="486"/>
      <c r="X306" s="480"/>
      <c r="Y306" s="486"/>
      <c r="Z306" s="486"/>
      <c r="AA306" s="486"/>
      <c r="AB306" s="480"/>
      <c r="AC306" s="486"/>
      <c r="AD306" s="486"/>
      <c r="AE306" s="486"/>
      <c r="AF306" s="480"/>
      <c r="AG306" s="486"/>
      <c r="AH306" s="486"/>
      <c r="AI306" s="486"/>
      <c r="AK306" s="486"/>
      <c r="AL306" s="486"/>
      <c r="AM306" s="486"/>
      <c r="AP306" s="486"/>
      <c r="AQ306" s="486"/>
      <c r="AR306" s="486"/>
    </row>
    <row r="307" spans="1:44" x14ac:dyDescent="0.2">
      <c r="A307" s="477">
        <v>21</v>
      </c>
      <c r="B307" s="478">
        <v>0</v>
      </c>
      <c r="C307" s="479">
        <v>0</v>
      </c>
      <c r="D307" s="457" t="s">
        <v>1093</v>
      </c>
      <c r="E307" s="474">
        <v>11</v>
      </c>
      <c r="F307" s="477" t="s">
        <v>1098</v>
      </c>
      <c r="G307" s="506" t="str">
        <f>IF(OGBA00!D54=0,"",TEXT(OGBA00!D54,"jj/mm/aaaa"))</f>
        <v/>
      </c>
      <c r="H307" s="486" t="s">
        <v>2095</v>
      </c>
      <c r="I307" s="486" t="s">
        <v>1093</v>
      </c>
      <c r="J307" s="486" t="s">
        <v>2781</v>
      </c>
      <c r="K307" s="486"/>
      <c r="L307" s="480"/>
      <c r="M307" s="486"/>
      <c r="N307" s="486"/>
      <c r="O307" s="486"/>
      <c r="P307" s="480"/>
      <c r="Q307" s="486"/>
      <c r="R307" s="486"/>
      <c r="S307" s="486"/>
      <c r="T307" s="480"/>
      <c r="U307" s="486"/>
      <c r="V307" s="486"/>
      <c r="W307" s="486"/>
      <c r="X307" s="480"/>
      <c r="Y307" s="486"/>
      <c r="Z307" s="486"/>
      <c r="AA307" s="486"/>
      <c r="AB307" s="480"/>
      <c r="AC307" s="486"/>
      <c r="AD307" s="486"/>
      <c r="AE307" s="486"/>
      <c r="AF307" s="480"/>
      <c r="AG307" s="486"/>
      <c r="AH307" s="486"/>
      <c r="AI307" s="486"/>
      <c r="AK307" s="486"/>
      <c r="AL307" s="486"/>
      <c r="AM307" s="486"/>
      <c r="AP307" s="486"/>
      <c r="AQ307" s="486"/>
      <c r="AR307" s="486"/>
    </row>
    <row r="308" spans="1:44" x14ac:dyDescent="0.2">
      <c r="A308" s="477">
        <v>21</v>
      </c>
      <c r="B308" s="478">
        <v>0</v>
      </c>
      <c r="C308" s="479">
        <v>0</v>
      </c>
      <c r="D308" s="457" t="s">
        <v>1093</v>
      </c>
      <c r="E308" s="474">
        <v>11</v>
      </c>
      <c r="F308" s="477" t="s">
        <v>1099</v>
      </c>
      <c r="G308" s="502" t="str">
        <f>IF( OGBA00!AV53 = 0, "", OGBA00!AV53)</f>
        <v/>
      </c>
      <c r="H308" s="486" t="s">
        <v>2096</v>
      </c>
      <c r="I308" s="486" t="s">
        <v>1093</v>
      </c>
      <c r="J308" s="486" t="s">
        <v>2782</v>
      </c>
      <c r="K308" s="486"/>
      <c r="L308" s="480"/>
      <c r="M308" s="486"/>
      <c r="N308" s="486"/>
      <c r="O308" s="486"/>
      <c r="P308" s="480"/>
      <c r="Q308" s="486"/>
      <c r="R308" s="486"/>
      <c r="S308" s="486"/>
      <c r="T308" s="480"/>
      <c r="U308" s="486"/>
      <c r="V308" s="486"/>
      <c r="W308" s="486"/>
      <c r="X308" s="480"/>
      <c r="Y308" s="486"/>
      <c r="Z308" s="486"/>
      <c r="AA308" s="486"/>
      <c r="AB308" s="480"/>
      <c r="AC308" s="486"/>
      <c r="AD308" s="486"/>
      <c r="AE308" s="486"/>
      <c r="AF308" s="480"/>
      <c r="AG308" s="486"/>
      <c r="AH308" s="486"/>
      <c r="AI308" s="486"/>
      <c r="AK308" s="486"/>
      <c r="AL308" s="486"/>
      <c r="AM308" s="486"/>
      <c r="AP308" s="486"/>
      <c r="AQ308" s="486"/>
      <c r="AR308" s="486"/>
    </row>
    <row r="309" spans="1:44" x14ac:dyDescent="0.2">
      <c r="A309" s="477">
        <v>21</v>
      </c>
      <c r="B309" s="478">
        <v>0</v>
      </c>
      <c r="C309" s="479">
        <v>0</v>
      </c>
      <c r="D309" s="457" t="s">
        <v>1093</v>
      </c>
      <c r="E309" s="474">
        <v>11</v>
      </c>
      <c r="F309" s="477" t="s">
        <v>1100</v>
      </c>
      <c r="G309" s="502" t="str">
        <f>IF( OGBA00!AV55 = 0, "", OGBA00!AV55)</f>
        <v>SIGNATURE</v>
      </c>
      <c r="H309" s="486" t="s">
        <v>2097</v>
      </c>
      <c r="I309" s="486" t="s">
        <v>1093</v>
      </c>
      <c r="J309" s="486" t="s">
        <v>2783</v>
      </c>
      <c r="K309" s="486"/>
      <c r="L309" s="480"/>
      <c r="M309" s="486"/>
      <c r="N309" s="486"/>
      <c r="O309" s="486"/>
      <c r="P309" s="480"/>
      <c r="Q309" s="486"/>
      <c r="R309" s="486"/>
      <c r="S309" s="486"/>
      <c r="T309" s="480"/>
      <c r="U309" s="486"/>
      <c r="V309" s="486"/>
      <c r="W309" s="486"/>
      <c r="X309" s="480"/>
      <c r="Y309" s="486"/>
      <c r="Z309" s="486"/>
      <c r="AA309" s="486"/>
      <c r="AB309" s="480"/>
      <c r="AC309" s="486"/>
      <c r="AD309" s="486"/>
      <c r="AE309" s="486"/>
      <c r="AF309" s="480"/>
      <c r="AG309" s="486"/>
      <c r="AH309" s="486"/>
      <c r="AI309" s="486"/>
      <c r="AK309" s="486"/>
      <c r="AL309" s="486"/>
      <c r="AM309" s="486"/>
      <c r="AP309" s="486"/>
      <c r="AQ309" s="486"/>
      <c r="AR309" s="486"/>
    </row>
    <row r="310" spans="1:44" s="458" customFormat="1" x14ac:dyDescent="0.2">
      <c r="A310" s="458">
        <v>22</v>
      </c>
      <c r="B310" s="487">
        <f t="shared" si="11"/>
        <v>0</v>
      </c>
      <c r="C310" s="488">
        <f t="shared" si="12"/>
        <v>0</v>
      </c>
      <c r="D310" s="457">
        <v>1509</v>
      </c>
      <c r="E310" s="456" t="str">
        <f>RIGHT('1500'!$AT$2,2)</f>
        <v>19</v>
      </c>
      <c r="F310" s="458" t="s">
        <v>806</v>
      </c>
      <c r="G310" s="502" t="str">
        <f>IF('1509'!AW8 = 0, "", IF('1509'!AW8=1,"X",""))</f>
        <v/>
      </c>
      <c r="H310" s="486" t="s">
        <v>1374</v>
      </c>
      <c r="I310" s="486" t="s">
        <v>2245</v>
      </c>
      <c r="J310" s="486" t="s">
        <v>2462</v>
      </c>
      <c r="K310" s="486"/>
      <c r="M310" s="486"/>
      <c r="N310" s="486"/>
      <c r="O310" s="486"/>
      <c r="Q310" s="486"/>
      <c r="R310" s="486"/>
      <c r="S310" s="486"/>
      <c r="U310" s="486"/>
      <c r="V310" s="486"/>
      <c r="W310" s="486"/>
      <c r="Y310" s="486"/>
      <c r="Z310" s="486"/>
      <c r="AA310" s="486"/>
      <c r="AC310" s="486"/>
      <c r="AD310" s="486"/>
      <c r="AE310" s="486"/>
      <c r="AG310" s="486"/>
      <c r="AH310" s="486"/>
      <c r="AI310" s="486"/>
      <c r="AK310" s="486"/>
      <c r="AL310" s="486"/>
      <c r="AM310" s="486"/>
      <c r="AN310" s="458">
        <f t="shared" ref="AN310:AN341" si="16">IF(OR(AO310=0,AO310=""),0,1)</f>
        <v>0</v>
      </c>
      <c r="AO310" s="458" t="str">
        <f>IF( '1509'!AW8 = 0, "", '1509'!AW8)</f>
        <v/>
      </c>
      <c r="AP310" s="486"/>
      <c r="AQ310" s="486"/>
      <c r="AR310" s="486"/>
    </row>
    <row r="311" spans="1:44" s="458" customFormat="1" x14ac:dyDescent="0.2">
      <c r="A311" s="458">
        <v>22</v>
      </c>
      <c r="B311" s="487">
        <f t="shared" si="11"/>
        <v>0</v>
      </c>
      <c r="C311" s="488">
        <f t="shared" si="12"/>
        <v>0</v>
      </c>
      <c r="D311" s="457">
        <v>1509</v>
      </c>
      <c r="E311" s="456" t="str">
        <f>RIGHT('1500'!$AT$2,2)</f>
        <v>19</v>
      </c>
      <c r="F311" s="458" t="s">
        <v>805</v>
      </c>
      <c r="G311" s="502" t="str">
        <f>IF( '1509'!I12 = 0, "", '1509'!I12)</f>
        <v/>
      </c>
      <c r="H311" s="486" t="s">
        <v>1375</v>
      </c>
      <c r="I311" s="486" t="s">
        <v>2245</v>
      </c>
      <c r="J311" s="486" t="s">
        <v>2787</v>
      </c>
      <c r="K311" s="486"/>
      <c r="M311" s="486"/>
      <c r="N311" s="486"/>
      <c r="O311" s="486"/>
      <c r="Q311" s="486"/>
      <c r="R311" s="486"/>
      <c r="S311" s="486"/>
      <c r="U311" s="486"/>
      <c r="V311" s="486"/>
      <c r="W311" s="486"/>
      <c r="Y311" s="486"/>
      <c r="Z311" s="486"/>
      <c r="AA311" s="486"/>
      <c r="AC311" s="486"/>
      <c r="AD311" s="486"/>
      <c r="AE311" s="486"/>
      <c r="AG311" s="486"/>
      <c r="AH311" s="486"/>
      <c r="AI311" s="486"/>
      <c r="AK311" s="486"/>
      <c r="AL311" s="486"/>
      <c r="AM311" s="486"/>
      <c r="AN311" s="458">
        <f t="shared" si="16"/>
        <v>0</v>
      </c>
      <c r="AO311" s="458" t="str">
        <f>IF( '1509'!I12 = 0, "", '1509'!I12)</f>
        <v/>
      </c>
      <c r="AP311" s="486"/>
      <c r="AQ311" s="486"/>
      <c r="AR311" s="486"/>
    </row>
    <row r="312" spans="1:44" s="458" customFormat="1" x14ac:dyDescent="0.2">
      <c r="A312" s="458">
        <v>22</v>
      </c>
      <c r="B312" s="487">
        <f t="shared" si="11"/>
        <v>0</v>
      </c>
      <c r="C312" s="488">
        <f t="shared" si="12"/>
        <v>0</v>
      </c>
      <c r="D312" s="457">
        <v>1509</v>
      </c>
      <c r="E312" s="456" t="str">
        <f>RIGHT('1500'!$AT$2,2)</f>
        <v>19</v>
      </c>
      <c r="F312" s="458" t="s">
        <v>807</v>
      </c>
      <c r="G312" s="502" t="str">
        <f>IF( '1509'!I13 = 0, "", '1509'!I13)</f>
        <v/>
      </c>
      <c r="H312" s="486" t="s">
        <v>1376</v>
      </c>
      <c r="I312" s="486" t="s">
        <v>2245</v>
      </c>
      <c r="J312" s="486" t="s">
        <v>2788</v>
      </c>
      <c r="K312" s="486"/>
      <c r="M312" s="486"/>
      <c r="N312" s="486"/>
      <c r="O312" s="486"/>
      <c r="Q312" s="486"/>
      <c r="R312" s="486"/>
      <c r="S312" s="486"/>
      <c r="U312" s="486"/>
      <c r="V312" s="486"/>
      <c r="W312" s="486"/>
      <c r="Y312" s="486"/>
      <c r="Z312" s="486"/>
      <c r="AA312" s="486"/>
      <c r="AC312" s="486"/>
      <c r="AD312" s="486"/>
      <c r="AE312" s="486"/>
      <c r="AG312" s="486"/>
      <c r="AH312" s="486"/>
      <c r="AI312" s="486"/>
      <c r="AK312" s="486"/>
      <c r="AL312" s="486"/>
      <c r="AM312" s="486"/>
      <c r="AN312" s="458">
        <f t="shared" si="16"/>
        <v>0</v>
      </c>
      <c r="AO312" s="458" t="str">
        <f>IF( '1509'!I13 = 0, "", '1509'!I13)</f>
        <v/>
      </c>
      <c r="AP312" s="486"/>
      <c r="AQ312" s="486"/>
      <c r="AR312" s="486"/>
    </row>
    <row r="313" spans="1:44" s="458" customFormat="1" x14ac:dyDescent="0.2">
      <c r="A313" s="458">
        <v>22</v>
      </c>
      <c r="B313" s="487">
        <f t="shared" si="11"/>
        <v>0</v>
      </c>
      <c r="C313" s="488">
        <f t="shared" si="12"/>
        <v>0</v>
      </c>
      <c r="D313" s="457">
        <v>1509</v>
      </c>
      <c r="E313" s="456" t="str">
        <f>RIGHT('1500'!$AT$2,2)</f>
        <v>19</v>
      </c>
      <c r="F313" s="458" t="s">
        <v>808</v>
      </c>
      <c r="G313" s="502" t="str">
        <f>IF( '1509'!I15 = 0, "", '1509'!I15)</f>
        <v/>
      </c>
      <c r="H313" s="486" t="s">
        <v>1377</v>
      </c>
      <c r="I313" s="486" t="s">
        <v>2245</v>
      </c>
      <c r="J313" s="486" t="s">
        <v>2789</v>
      </c>
      <c r="K313" s="486"/>
      <c r="M313" s="486"/>
      <c r="N313" s="486"/>
      <c r="O313" s="486"/>
      <c r="Q313" s="486"/>
      <c r="R313" s="486"/>
      <c r="S313" s="486"/>
      <c r="U313" s="486"/>
      <c r="V313" s="486"/>
      <c r="W313" s="486"/>
      <c r="Y313" s="486"/>
      <c r="Z313" s="486"/>
      <c r="AA313" s="486"/>
      <c r="AC313" s="486"/>
      <c r="AD313" s="486"/>
      <c r="AE313" s="486"/>
      <c r="AG313" s="486"/>
      <c r="AH313" s="486"/>
      <c r="AI313" s="486"/>
      <c r="AK313" s="486"/>
      <c r="AL313" s="486"/>
      <c r="AM313" s="486"/>
      <c r="AN313" s="458">
        <f t="shared" si="16"/>
        <v>0</v>
      </c>
      <c r="AO313" s="458" t="str">
        <f>IF( '1509'!I15 = 0, "", '1509'!I15)</f>
        <v/>
      </c>
      <c r="AP313" s="486"/>
      <c r="AQ313" s="486"/>
      <c r="AR313" s="486"/>
    </row>
    <row r="314" spans="1:44" s="458" customFormat="1" x14ac:dyDescent="0.2">
      <c r="A314" s="458">
        <v>22</v>
      </c>
      <c r="B314" s="487">
        <f t="shared" si="11"/>
        <v>0</v>
      </c>
      <c r="C314" s="488">
        <f t="shared" si="12"/>
        <v>0</v>
      </c>
      <c r="D314" s="457">
        <v>1509</v>
      </c>
      <c r="E314" s="456" t="str">
        <f>RIGHT('1500'!$AT$2,2)</f>
        <v>19</v>
      </c>
      <c r="F314" s="458" t="s">
        <v>809</v>
      </c>
      <c r="G314" s="502" t="str">
        <f>IF( '1509'!I16 = 0, "", '1509'!I16)</f>
        <v/>
      </c>
      <c r="H314" s="486" t="s">
        <v>1378</v>
      </c>
      <c r="I314" s="486" t="s">
        <v>2245</v>
      </c>
      <c r="J314" s="486" t="s">
        <v>2790</v>
      </c>
      <c r="K314" s="486"/>
      <c r="M314" s="486"/>
      <c r="N314" s="486"/>
      <c r="O314" s="486"/>
      <c r="Q314" s="486"/>
      <c r="R314" s="486"/>
      <c r="S314" s="486"/>
      <c r="U314" s="486"/>
      <c r="V314" s="486"/>
      <c r="W314" s="486"/>
      <c r="Y314" s="486"/>
      <c r="Z314" s="486"/>
      <c r="AA314" s="486"/>
      <c r="AC314" s="486"/>
      <c r="AD314" s="486"/>
      <c r="AE314" s="486"/>
      <c r="AG314" s="486"/>
      <c r="AH314" s="486"/>
      <c r="AI314" s="486"/>
      <c r="AK314" s="486"/>
      <c r="AL314" s="486"/>
      <c r="AM314" s="486"/>
      <c r="AN314" s="458">
        <f t="shared" si="16"/>
        <v>0</v>
      </c>
      <c r="AO314" s="458" t="str">
        <f>IF( '1509'!I16 = 0, "", '1509'!I16)</f>
        <v/>
      </c>
      <c r="AP314" s="486"/>
      <c r="AQ314" s="486"/>
      <c r="AR314" s="486"/>
    </row>
    <row r="315" spans="1:44" s="458" customFormat="1" x14ac:dyDescent="0.2">
      <c r="A315" s="458">
        <v>22</v>
      </c>
      <c r="B315" s="487">
        <f t="shared" si="11"/>
        <v>0</v>
      </c>
      <c r="C315" s="488">
        <f t="shared" si="12"/>
        <v>0</v>
      </c>
      <c r="D315" s="457">
        <v>1509</v>
      </c>
      <c r="E315" s="456" t="str">
        <f>RIGHT('1500'!$AT$2,2)</f>
        <v>19</v>
      </c>
      <c r="F315" s="458" t="s">
        <v>810</v>
      </c>
      <c r="G315" s="502" t="str">
        <f>IF( '1509'!I18 = 0, "", '1509'!I18)</f>
        <v/>
      </c>
      <c r="H315" s="486" t="s">
        <v>1379</v>
      </c>
      <c r="I315" s="486" t="s">
        <v>2245</v>
      </c>
      <c r="J315" s="486" t="s">
        <v>2791</v>
      </c>
      <c r="K315" s="486"/>
      <c r="M315" s="486"/>
      <c r="N315" s="486"/>
      <c r="O315" s="486"/>
      <c r="Q315" s="486"/>
      <c r="R315" s="486"/>
      <c r="S315" s="486"/>
      <c r="U315" s="486"/>
      <c r="V315" s="486"/>
      <c r="W315" s="486"/>
      <c r="Y315" s="486"/>
      <c r="Z315" s="486"/>
      <c r="AA315" s="486"/>
      <c r="AC315" s="486"/>
      <c r="AD315" s="486"/>
      <c r="AE315" s="486"/>
      <c r="AG315" s="486"/>
      <c r="AH315" s="486"/>
      <c r="AI315" s="486"/>
      <c r="AK315" s="486"/>
      <c r="AL315" s="486"/>
      <c r="AM315" s="486"/>
      <c r="AN315" s="458">
        <f t="shared" si="16"/>
        <v>0</v>
      </c>
      <c r="AO315" s="458" t="str">
        <f>IF( '1509'!I18 = 0, "", '1509'!I18)</f>
        <v/>
      </c>
      <c r="AP315" s="486"/>
      <c r="AQ315" s="486"/>
      <c r="AR315" s="486"/>
    </row>
    <row r="316" spans="1:44" s="458" customFormat="1" x14ac:dyDescent="0.2">
      <c r="A316" s="458">
        <v>22</v>
      </c>
      <c r="B316" s="487">
        <f t="shared" si="11"/>
        <v>0</v>
      </c>
      <c r="C316" s="488">
        <f t="shared" si="12"/>
        <v>0</v>
      </c>
      <c r="D316" s="457">
        <v>1509</v>
      </c>
      <c r="E316" s="456" t="str">
        <f>RIGHT('1500'!$AT$2,2)</f>
        <v>19</v>
      </c>
      <c r="F316" s="458" t="s">
        <v>811</v>
      </c>
      <c r="G316" s="502" t="str">
        <f>IF( '1509'!I19 = 0, "", '1509'!I19)</f>
        <v/>
      </c>
      <c r="H316" s="486" t="s">
        <v>1380</v>
      </c>
      <c r="I316" s="486" t="s">
        <v>2245</v>
      </c>
      <c r="J316" s="486" t="s">
        <v>2792</v>
      </c>
      <c r="K316" s="486"/>
      <c r="M316" s="486"/>
      <c r="N316" s="486"/>
      <c r="O316" s="486"/>
      <c r="Q316" s="486"/>
      <c r="R316" s="486"/>
      <c r="S316" s="486"/>
      <c r="U316" s="486"/>
      <c r="V316" s="486"/>
      <c r="W316" s="486"/>
      <c r="Y316" s="486"/>
      <c r="Z316" s="486"/>
      <c r="AA316" s="486"/>
      <c r="AC316" s="486"/>
      <c r="AD316" s="486"/>
      <c r="AE316" s="486"/>
      <c r="AG316" s="486"/>
      <c r="AH316" s="486"/>
      <c r="AI316" s="486"/>
      <c r="AK316" s="486"/>
      <c r="AL316" s="486"/>
      <c r="AM316" s="486"/>
      <c r="AN316" s="458">
        <f t="shared" si="16"/>
        <v>0</v>
      </c>
      <c r="AO316" s="458" t="str">
        <f>IF( '1509'!I19 = 0, "", '1509'!I19)</f>
        <v/>
      </c>
      <c r="AP316" s="486"/>
      <c r="AQ316" s="486"/>
      <c r="AR316" s="486"/>
    </row>
    <row r="317" spans="1:44" s="458" customFormat="1" x14ac:dyDescent="0.2">
      <c r="A317" s="458">
        <v>22</v>
      </c>
      <c r="B317" s="487">
        <f t="shared" si="11"/>
        <v>0</v>
      </c>
      <c r="C317" s="488">
        <f t="shared" si="12"/>
        <v>0</v>
      </c>
      <c r="D317" s="457">
        <v>1509</v>
      </c>
      <c r="E317" s="456" t="str">
        <f>RIGHT('1500'!$AT$2,2)</f>
        <v>19</v>
      </c>
      <c r="F317" s="458" t="s">
        <v>812</v>
      </c>
      <c r="G317" s="502" t="str">
        <f>IF( '1509'!I26 = 0, "", '1509'!I26)</f>
        <v/>
      </c>
      <c r="H317" s="486" t="s">
        <v>1381</v>
      </c>
      <c r="I317" s="486" t="s">
        <v>2245</v>
      </c>
      <c r="J317" s="486" t="s">
        <v>2793</v>
      </c>
      <c r="K317" s="486"/>
      <c r="M317" s="486"/>
      <c r="N317" s="486"/>
      <c r="O317" s="486"/>
      <c r="Q317" s="486"/>
      <c r="R317" s="486"/>
      <c r="S317" s="486"/>
      <c r="U317" s="486"/>
      <c r="V317" s="486"/>
      <c r="W317" s="486"/>
      <c r="Y317" s="486"/>
      <c r="Z317" s="486"/>
      <c r="AA317" s="486"/>
      <c r="AC317" s="486"/>
      <c r="AD317" s="486"/>
      <c r="AE317" s="486"/>
      <c r="AG317" s="486"/>
      <c r="AH317" s="486"/>
      <c r="AI317" s="486"/>
      <c r="AK317" s="486"/>
      <c r="AL317" s="486"/>
      <c r="AM317" s="486"/>
      <c r="AN317" s="458">
        <f t="shared" si="16"/>
        <v>0</v>
      </c>
      <c r="AO317" s="458" t="str">
        <f>IF( '1509'!I26 = 0, "", '1509'!I26)</f>
        <v/>
      </c>
      <c r="AP317" s="486"/>
      <c r="AQ317" s="486"/>
      <c r="AR317" s="486"/>
    </row>
    <row r="318" spans="1:44" s="458" customFormat="1" x14ac:dyDescent="0.2">
      <c r="A318" s="458">
        <v>22</v>
      </c>
      <c r="B318" s="487">
        <f t="shared" si="11"/>
        <v>0</v>
      </c>
      <c r="C318" s="488">
        <f t="shared" si="12"/>
        <v>0</v>
      </c>
      <c r="D318" s="457">
        <v>1509</v>
      </c>
      <c r="E318" s="456" t="str">
        <f>RIGHT('1500'!$AT$2,2)</f>
        <v>19</v>
      </c>
      <c r="F318" s="458" t="s">
        <v>813</v>
      </c>
      <c r="G318" s="502" t="str">
        <f>IF( '1509'!I27 = 0, "", '1509'!I27)</f>
        <v/>
      </c>
      <c r="H318" s="486" t="s">
        <v>1382</v>
      </c>
      <c r="I318" s="486" t="s">
        <v>2245</v>
      </c>
      <c r="J318" s="486" t="s">
        <v>2794</v>
      </c>
      <c r="K318" s="486"/>
      <c r="M318" s="486"/>
      <c r="N318" s="486"/>
      <c r="O318" s="486"/>
      <c r="Q318" s="486"/>
      <c r="R318" s="486"/>
      <c r="S318" s="486"/>
      <c r="U318" s="486"/>
      <c r="V318" s="486"/>
      <c r="W318" s="486"/>
      <c r="Y318" s="486"/>
      <c r="Z318" s="486"/>
      <c r="AA318" s="486"/>
      <c r="AC318" s="486"/>
      <c r="AD318" s="486"/>
      <c r="AE318" s="486"/>
      <c r="AG318" s="486"/>
      <c r="AH318" s="486"/>
      <c r="AI318" s="486"/>
      <c r="AK318" s="486"/>
      <c r="AL318" s="486"/>
      <c r="AM318" s="486"/>
      <c r="AN318" s="458">
        <f t="shared" si="16"/>
        <v>0</v>
      </c>
      <c r="AO318" s="458" t="str">
        <f>IF( '1509'!I27 = 0, "", '1509'!I27)</f>
        <v/>
      </c>
      <c r="AP318" s="486"/>
      <c r="AQ318" s="486"/>
      <c r="AR318" s="486"/>
    </row>
    <row r="319" spans="1:44" s="458" customFormat="1" x14ac:dyDescent="0.2">
      <c r="A319" s="458">
        <v>22</v>
      </c>
      <c r="B319" s="487">
        <f t="shared" si="11"/>
        <v>0</v>
      </c>
      <c r="C319" s="488">
        <f t="shared" si="12"/>
        <v>0</v>
      </c>
      <c r="D319" s="457">
        <v>1509</v>
      </c>
      <c r="E319" s="456" t="str">
        <f>RIGHT('1500'!$AT$2,2)</f>
        <v>19</v>
      </c>
      <c r="F319" s="458" t="s">
        <v>814</v>
      </c>
      <c r="G319" s="502" t="str">
        <f>IF( '1509'!I28 = 0, "", '1509'!I28)</f>
        <v/>
      </c>
      <c r="H319" s="486" t="s">
        <v>1383</v>
      </c>
      <c r="I319" s="486" t="s">
        <v>2245</v>
      </c>
      <c r="J319" s="486" t="s">
        <v>2795</v>
      </c>
      <c r="K319" s="486"/>
      <c r="M319" s="486"/>
      <c r="N319" s="486"/>
      <c r="O319" s="486"/>
      <c r="Q319" s="486"/>
      <c r="R319" s="486"/>
      <c r="S319" s="486"/>
      <c r="U319" s="486"/>
      <c r="V319" s="486"/>
      <c r="W319" s="486"/>
      <c r="Y319" s="486"/>
      <c r="Z319" s="486"/>
      <c r="AA319" s="486"/>
      <c r="AC319" s="486"/>
      <c r="AD319" s="486"/>
      <c r="AE319" s="486"/>
      <c r="AG319" s="486"/>
      <c r="AH319" s="486"/>
      <c r="AI319" s="486"/>
      <c r="AK319" s="486"/>
      <c r="AL319" s="486"/>
      <c r="AM319" s="486"/>
      <c r="AN319" s="458">
        <f t="shared" si="16"/>
        <v>0</v>
      </c>
      <c r="AO319" s="458" t="str">
        <f>IF( '1509'!I28 = 0, "", '1509'!I28)</f>
        <v/>
      </c>
      <c r="AP319" s="486"/>
      <c r="AQ319" s="486"/>
      <c r="AR319" s="486"/>
    </row>
    <row r="320" spans="1:44" s="458" customFormat="1" x14ac:dyDescent="0.2">
      <c r="A320" s="458">
        <v>22</v>
      </c>
      <c r="B320" s="487">
        <f t="shared" si="11"/>
        <v>0</v>
      </c>
      <c r="C320" s="488">
        <f t="shared" si="12"/>
        <v>0</v>
      </c>
      <c r="D320" s="457">
        <v>1509</v>
      </c>
      <c r="E320" s="456" t="str">
        <f>RIGHT('1500'!$AT$2,2)</f>
        <v>19</v>
      </c>
      <c r="F320" s="458" t="s">
        <v>815</v>
      </c>
      <c r="G320" s="502" t="str">
        <f>IF( '1509'!I29 = 0, "", '1509'!I29)</f>
        <v/>
      </c>
      <c r="H320" s="486" t="s">
        <v>1384</v>
      </c>
      <c r="I320" s="486" t="s">
        <v>2245</v>
      </c>
      <c r="J320" s="486" t="s">
        <v>2796</v>
      </c>
      <c r="K320" s="486"/>
      <c r="M320" s="486"/>
      <c r="N320" s="486"/>
      <c r="O320" s="486"/>
      <c r="Q320" s="486"/>
      <c r="R320" s="486"/>
      <c r="S320" s="486"/>
      <c r="U320" s="486"/>
      <c r="V320" s="486"/>
      <c r="W320" s="486"/>
      <c r="Y320" s="486"/>
      <c r="Z320" s="486"/>
      <c r="AA320" s="486"/>
      <c r="AC320" s="486"/>
      <c r="AD320" s="486"/>
      <c r="AE320" s="486"/>
      <c r="AG320" s="486"/>
      <c r="AH320" s="486"/>
      <c r="AI320" s="486"/>
      <c r="AK320" s="486"/>
      <c r="AL320" s="486"/>
      <c r="AM320" s="486"/>
      <c r="AN320" s="458">
        <f t="shared" si="16"/>
        <v>0</v>
      </c>
      <c r="AO320" s="458" t="str">
        <f>IF( '1509'!I29 = 0, "", '1509'!I29)</f>
        <v/>
      </c>
      <c r="AP320" s="486"/>
      <c r="AQ320" s="486"/>
      <c r="AR320" s="486"/>
    </row>
    <row r="321" spans="1:44" s="458" customFormat="1" x14ac:dyDescent="0.2">
      <c r="A321" s="458">
        <v>22</v>
      </c>
      <c r="B321" s="487">
        <f t="shared" si="11"/>
        <v>0</v>
      </c>
      <c r="C321" s="488">
        <f t="shared" si="12"/>
        <v>0</v>
      </c>
      <c r="D321" s="457">
        <v>1509</v>
      </c>
      <c r="E321" s="456" t="str">
        <f>RIGHT('1500'!$AT$2,2)</f>
        <v>19</v>
      </c>
      <c r="F321" s="458" t="s">
        <v>816</v>
      </c>
      <c r="G321" s="502" t="str">
        <f>IF( '1509'!I33 = 0, "", '1509'!I33)</f>
        <v/>
      </c>
      <c r="H321" s="486" t="s">
        <v>1385</v>
      </c>
      <c r="I321" s="486" t="s">
        <v>2245</v>
      </c>
      <c r="J321" s="486" t="s">
        <v>2797</v>
      </c>
      <c r="K321" s="486"/>
      <c r="M321" s="486"/>
      <c r="N321" s="486"/>
      <c r="O321" s="486"/>
      <c r="Q321" s="486"/>
      <c r="R321" s="486"/>
      <c r="S321" s="486"/>
      <c r="U321" s="486"/>
      <c r="V321" s="486"/>
      <c r="W321" s="486"/>
      <c r="Y321" s="486"/>
      <c r="Z321" s="486"/>
      <c r="AA321" s="486"/>
      <c r="AC321" s="486"/>
      <c r="AD321" s="486"/>
      <c r="AE321" s="486"/>
      <c r="AG321" s="486"/>
      <c r="AH321" s="486"/>
      <c r="AI321" s="486"/>
      <c r="AK321" s="486"/>
      <c r="AL321" s="486"/>
      <c r="AM321" s="486"/>
      <c r="AN321" s="458">
        <f t="shared" si="16"/>
        <v>0</v>
      </c>
      <c r="AO321" s="458" t="str">
        <f>IF( '1509'!I33 = 0, "", '1509'!I33)</f>
        <v/>
      </c>
      <c r="AP321" s="486"/>
      <c r="AQ321" s="486"/>
      <c r="AR321" s="486"/>
    </row>
    <row r="322" spans="1:44" s="458" customFormat="1" x14ac:dyDescent="0.2">
      <c r="A322" s="458">
        <v>22</v>
      </c>
      <c r="B322" s="487">
        <f t="shared" si="11"/>
        <v>0</v>
      </c>
      <c r="C322" s="488">
        <f t="shared" si="12"/>
        <v>0</v>
      </c>
      <c r="D322" s="457">
        <v>1509</v>
      </c>
      <c r="E322" s="456" t="str">
        <f>RIGHT('1500'!$AT$2,2)</f>
        <v>19</v>
      </c>
      <c r="F322" s="458" t="s">
        <v>817</v>
      </c>
      <c r="G322" s="502" t="str">
        <f>IF( '1509'!I34 = 0, "", '1509'!I34)</f>
        <v/>
      </c>
      <c r="H322" s="486" t="s">
        <v>1386</v>
      </c>
      <c r="I322" s="486" t="s">
        <v>2245</v>
      </c>
      <c r="J322" s="486" t="s">
        <v>2798</v>
      </c>
      <c r="K322" s="486"/>
      <c r="M322" s="486"/>
      <c r="N322" s="486"/>
      <c r="O322" s="486"/>
      <c r="Q322" s="486"/>
      <c r="R322" s="486"/>
      <c r="S322" s="486"/>
      <c r="U322" s="486"/>
      <c r="V322" s="486"/>
      <c r="W322" s="486"/>
      <c r="Y322" s="486"/>
      <c r="Z322" s="486"/>
      <c r="AA322" s="486"/>
      <c r="AC322" s="486"/>
      <c r="AD322" s="486"/>
      <c r="AE322" s="486"/>
      <c r="AG322" s="486"/>
      <c r="AH322" s="486"/>
      <c r="AI322" s="486"/>
      <c r="AK322" s="486"/>
      <c r="AL322" s="486"/>
      <c r="AM322" s="486"/>
      <c r="AN322" s="458">
        <f t="shared" si="16"/>
        <v>0</v>
      </c>
      <c r="AO322" s="458" t="str">
        <f>IF( '1509'!I34 = 0, "", '1509'!I34)</f>
        <v/>
      </c>
      <c r="AP322" s="486"/>
      <c r="AQ322" s="486"/>
      <c r="AR322" s="486"/>
    </row>
    <row r="323" spans="1:44" s="458" customFormat="1" x14ac:dyDescent="0.2">
      <c r="A323" s="458">
        <v>22</v>
      </c>
      <c r="B323" s="487">
        <f t="shared" si="11"/>
        <v>0</v>
      </c>
      <c r="C323" s="488">
        <f t="shared" si="12"/>
        <v>0</v>
      </c>
      <c r="D323" s="457">
        <v>1509</v>
      </c>
      <c r="E323" s="456" t="str">
        <f>RIGHT('1500'!$AT$2,2)</f>
        <v>19</v>
      </c>
      <c r="F323" s="458" t="s">
        <v>818</v>
      </c>
      <c r="G323" s="502" t="str">
        <f>IF( '1509'!I35 = 0, "", '1509'!I35)</f>
        <v/>
      </c>
      <c r="H323" s="486" t="s">
        <v>1387</v>
      </c>
      <c r="I323" s="486" t="s">
        <v>2245</v>
      </c>
      <c r="J323" s="486" t="s">
        <v>2799</v>
      </c>
      <c r="K323" s="486"/>
      <c r="M323" s="486"/>
      <c r="N323" s="486"/>
      <c r="O323" s="486"/>
      <c r="Q323" s="486"/>
      <c r="R323" s="486"/>
      <c r="S323" s="486"/>
      <c r="U323" s="486"/>
      <c r="V323" s="486"/>
      <c r="W323" s="486"/>
      <c r="Y323" s="486"/>
      <c r="Z323" s="486"/>
      <c r="AA323" s="486"/>
      <c r="AC323" s="486"/>
      <c r="AD323" s="486"/>
      <c r="AE323" s="486"/>
      <c r="AG323" s="486"/>
      <c r="AH323" s="486"/>
      <c r="AI323" s="486"/>
      <c r="AK323" s="486"/>
      <c r="AL323" s="486"/>
      <c r="AM323" s="486"/>
      <c r="AN323" s="458">
        <f t="shared" si="16"/>
        <v>0</v>
      </c>
      <c r="AO323" s="458" t="str">
        <f>IF( '1509'!I35 = 0, "", '1509'!I35)</f>
        <v/>
      </c>
      <c r="AP323" s="486"/>
      <c r="AQ323" s="486"/>
      <c r="AR323" s="486"/>
    </row>
    <row r="324" spans="1:44" s="458" customFormat="1" x14ac:dyDescent="0.2">
      <c r="A324" s="458">
        <v>22</v>
      </c>
      <c r="B324" s="487">
        <f t="shared" si="11"/>
        <v>0</v>
      </c>
      <c r="C324" s="488">
        <f t="shared" si="12"/>
        <v>0</v>
      </c>
      <c r="D324" s="457">
        <v>1509</v>
      </c>
      <c r="E324" s="456" t="str">
        <f>RIGHT('1500'!$AT$2,2)</f>
        <v>19</v>
      </c>
      <c r="F324" s="458" t="s">
        <v>819</v>
      </c>
      <c r="G324" s="502" t="str">
        <f>IF( '1509'!I36 = 0, "", '1509'!I36)</f>
        <v/>
      </c>
      <c r="H324" s="486" t="s">
        <v>1388</v>
      </c>
      <c r="I324" s="486" t="s">
        <v>2245</v>
      </c>
      <c r="J324" s="486" t="s">
        <v>2800</v>
      </c>
      <c r="K324" s="486"/>
      <c r="M324" s="486"/>
      <c r="N324" s="486"/>
      <c r="O324" s="486"/>
      <c r="Q324" s="486"/>
      <c r="R324" s="486"/>
      <c r="S324" s="486"/>
      <c r="U324" s="486"/>
      <c r="V324" s="486"/>
      <c r="W324" s="486"/>
      <c r="Y324" s="486"/>
      <c r="Z324" s="486"/>
      <c r="AA324" s="486"/>
      <c r="AC324" s="486"/>
      <c r="AD324" s="486"/>
      <c r="AE324" s="486"/>
      <c r="AG324" s="486"/>
      <c r="AH324" s="486"/>
      <c r="AI324" s="486"/>
      <c r="AK324" s="486"/>
      <c r="AL324" s="486"/>
      <c r="AM324" s="486"/>
      <c r="AN324" s="458">
        <f t="shared" si="16"/>
        <v>0</v>
      </c>
      <c r="AO324" s="458" t="str">
        <f>IF( '1509'!I36 = 0, "", '1509'!I36)</f>
        <v/>
      </c>
      <c r="AP324" s="486"/>
      <c r="AQ324" s="486"/>
      <c r="AR324" s="486"/>
    </row>
    <row r="325" spans="1:44" s="458" customFormat="1" x14ac:dyDescent="0.2">
      <c r="A325" s="458">
        <v>22</v>
      </c>
      <c r="B325" s="487">
        <f t="shared" si="11"/>
        <v>0</v>
      </c>
      <c r="C325" s="488">
        <f t="shared" si="12"/>
        <v>0</v>
      </c>
      <c r="D325" s="457">
        <v>1509</v>
      </c>
      <c r="E325" s="456" t="str">
        <f>RIGHT('1500'!$AT$2,2)</f>
        <v>19</v>
      </c>
      <c r="F325" s="458" t="s">
        <v>820</v>
      </c>
      <c r="G325" s="502" t="str">
        <f>IF( '1509'!I38 = 0, "", '1509'!I38)</f>
        <v/>
      </c>
      <c r="H325" s="486" t="s">
        <v>1389</v>
      </c>
      <c r="I325" s="486" t="s">
        <v>2245</v>
      </c>
      <c r="J325" s="486" t="s">
        <v>2801</v>
      </c>
      <c r="K325" s="486"/>
      <c r="M325" s="486"/>
      <c r="N325" s="486"/>
      <c r="O325" s="486"/>
      <c r="Q325" s="486"/>
      <c r="R325" s="486"/>
      <c r="S325" s="486"/>
      <c r="U325" s="486"/>
      <c r="V325" s="486"/>
      <c r="W325" s="486"/>
      <c r="Y325" s="486"/>
      <c r="Z325" s="486"/>
      <c r="AA325" s="486"/>
      <c r="AC325" s="486"/>
      <c r="AD325" s="486"/>
      <c r="AE325" s="486"/>
      <c r="AG325" s="486"/>
      <c r="AH325" s="486"/>
      <c r="AI325" s="486"/>
      <c r="AK325" s="486"/>
      <c r="AL325" s="486"/>
      <c r="AM325" s="486"/>
      <c r="AN325" s="458">
        <f t="shared" si="16"/>
        <v>0</v>
      </c>
      <c r="AO325" s="458" t="str">
        <f>IF( '1509'!I38 = 0, "", '1509'!I38)</f>
        <v/>
      </c>
      <c r="AP325" s="486"/>
      <c r="AQ325" s="486"/>
      <c r="AR325" s="486"/>
    </row>
    <row r="326" spans="1:44" s="458" customFormat="1" x14ac:dyDescent="0.2">
      <c r="A326" s="458">
        <v>22</v>
      </c>
      <c r="B326" s="487">
        <f t="shared" si="11"/>
        <v>0</v>
      </c>
      <c r="C326" s="488">
        <f t="shared" si="12"/>
        <v>0</v>
      </c>
      <c r="D326" s="457">
        <v>1509</v>
      </c>
      <c r="E326" s="456" t="str">
        <f>RIGHT('1500'!$AT$2,2)</f>
        <v>19</v>
      </c>
      <c r="F326" s="458" t="s">
        <v>821</v>
      </c>
      <c r="G326" s="502" t="str">
        <f>IF( '1509'!I39 = 0, "", '1509'!I39)</f>
        <v/>
      </c>
      <c r="H326" s="486" t="s">
        <v>1390</v>
      </c>
      <c r="I326" s="486" t="s">
        <v>2245</v>
      </c>
      <c r="J326" s="486" t="s">
        <v>2802</v>
      </c>
      <c r="K326" s="486"/>
      <c r="M326" s="486"/>
      <c r="N326" s="486"/>
      <c r="O326" s="486"/>
      <c r="Q326" s="486"/>
      <c r="R326" s="486"/>
      <c r="S326" s="486"/>
      <c r="U326" s="486"/>
      <c r="V326" s="486"/>
      <c r="W326" s="486"/>
      <c r="Y326" s="486"/>
      <c r="Z326" s="486"/>
      <c r="AA326" s="486"/>
      <c r="AC326" s="486"/>
      <c r="AD326" s="486"/>
      <c r="AE326" s="486"/>
      <c r="AG326" s="486"/>
      <c r="AH326" s="486"/>
      <c r="AI326" s="486"/>
      <c r="AK326" s="486"/>
      <c r="AL326" s="486"/>
      <c r="AM326" s="486"/>
      <c r="AN326" s="458">
        <f t="shared" si="16"/>
        <v>0</v>
      </c>
      <c r="AO326" s="458" t="str">
        <f>IF( '1509'!I39 = 0, "", '1509'!I39)</f>
        <v/>
      </c>
      <c r="AP326" s="486"/>
      <c r="AQ326" s="486"/>
      <c r="AR326" s="486"/>
    </row>
    <row r="327" spans="1:44" s="458" customFormat="1" x14ac:dyDescent="0.2">
      <c r="A327" s="458">
        <v>22</v>
      </c>
      <c r="B327" s="487">
        <f t="shared" si="11"/>
        <v>0</v>
      </c>
      <c r="C327" s="488">
        <f t="shared" si="12"/>
        <v>0</v>
      </c>
      <c r="D327" s="457">
        <v>1509</v>
      </c>
      <c r="E327" s="456" t="str">
        <f>RIGHT('1500'!$AT$2,2)</f>
        <v>19</v>
      </c>
      <c r="F327" s="458" t="s">
        <v>822</v>
      </c>
      <c r="G327" s="502" t="str">
        <f>IF( '1509'!I40 = 0, "", '1509'!I40)</f>
        <v/>
      </c>
      <c r="H327" s="486" t="s">
        <v>1391</v>
      </c>
      <c r="I327" s="486" t="s">
        <v>2245</v>
      </c>
      <c r="J327" s="486" t="s">
        <v>2803</v>
      </c>
      <c r="K327" s="486"/>
      <c r="M327" s="486"/>
      <c r="N327" s="486"/>
      <c r="O327" s="486"/>
      <c r="Q327" s="486"/>
      <c r="R327" s="486"/>
      <c r="S327" s="486"/>
      <c r="U327" s="486"/>
      <c r="V327" s="486"/>
      <c r="W327" s="486"/>
      <c r="Y327" s="486"/>
      <c r="Z327" s="486"/>
      <c r="AA327" s="486"/>
      <c r="AC327" s="486"/>
      <c r="AD327" s="486"/>
      <c r="AE327" s="486"/>
      <c r="AG327" s="486"/>
      <c r="AH327" s="486"/>
      <c r="AI327" s="486"/>
      <c r="AK327" s="486"/>
      <c r="AL327" s="486"/>
      <c r="AM327" s="486"/>
      <c r="AN327" s="458">
        <f t="shared" si="16"/>
        <v>0</v>
      </c>
      <c r="AO327" s="458" t="str">
        <f>IF( '1509'!I40 = 0, "", '1509'!I40)</f>
        <v/>
      </c>
      <c r="AP327" s="486"/>
      <c r="AQ327" s="486"/>
      <c r="AR327" s="486"/>
    </row>
    <row r="328" spans="1:44" s="458" customFormat="1" x14ac:dyDescent="0.2">
      <c r="A328" s="458">
        <v>22</v>
      </c>
      <c r="B328" s="487">
        <f t="shared" si="11"/>
        <v>0</v>
      </c>
      <c r="C328" s="488">
        <f t="shared" si="12"/>
        <v>0</v>
      </c>
      <c r="D328" s="457">
        <v>1509</v>
      </c>
      <c r="E328" s="456" t="str">
        <f>RIGHT('1500'!$AT$2,2)</f>
        <v>19</v>
      </c>
      <c r="F328" s="458" t="s">
        <v>823</v>
      </c>
      <c r="G328" s="502" t="str">
        <f>IF( '1509'!I41 = 0, "", '1509'!I41)</f>
        <v/>
      </c>
      <c r="H328" s="486" t="s">
        <v>1392</v>
      </c>
      <c r="I328" s="486" t="s">
        <v>2245</v>
      </c>
      <c r="J328" s="486" t="s">
        <v>2804</v>
      </c>
      <c r="K328" s="486"/>
      <c r="M328" s="486"/>
      <c r="N328" s="486"/>
      <c r="O328" s="486"/>
      <c r="Q328" s="486"/>
      <c r="R328" s="486"/>
      <c r="S328" s="486"/>
      <c r="U328" s="486"/>
      <c r="V328" s="486"/>
      <c r="W328" s="486"/>
      <c r="Y328" s="486"/>
      <c r="Z328" s="486"/>
      <c r="AA328" s="486"/>
      <c r="AC328" s="486"/>
      <c r="AD328" s="486"/>
      <c r="AE328" s="486"/>
      <c r="AG328" s="486"/>
      <c r="AH328" s="486"/>
      <c r="AI328" s="486"/>
      <c r="AK328" s="486"/>
      <c r="AL328" s="486"/>
      <c r="AM328" s="486"/>
      <c r="AN328" s="458">
        <f t="shared" si="16"/>
        <v>0</v>
      </c>
      <c r="AO328" s="458" t="str">
        <f>IF( '1509'!I41 = 0, "", '1509'!I41)</f>
        <v/>
      </c>
      <c r="AP328" s="486"/>
      <c r="AQ328" s="486"/>
      <c r="AR328" s="486"/>
    </row>
    <row r="329" spans="1:44" s="458" customFormat="1" x14ac:dyDescent="0.2">
      <c r="A329" s="458">
        <v>22</v>
      </c>
      <c r="B329" s="487">
        <f t="shared" si="11"/>
        <v>0</v>
      </c>
      <c r="C329" s="488">
        <f t="shared" si="12"/>
        <v>0</v>
      </c>
      <c r="D329" s="457">
        <v>1509</v>
      </c>
      <c r="E329" s="456" t="str">
        <f>RIGHT('1500'!$AT$2,2)</f>
        <v>19</v>
      </c>
      <c r="F329" s="458" t="s">
        <v>824</v>
      </c>
      <c r="G329" s="502" t="str">
        <f>IF( '1509'!I45 = 0, "", '1509'!I45)</f>
        <v/>
      </c>
      <c r="H329" s="486" t="s">
        <v>1393</v>
      </c>
      <c r="I329" s="486" t="s">
        <v>2245</v>
      </c>
      <c r="J329" s="486" t="s">
        <v>2805</v>
      </c>
      <c r="K329" s="486"/>
      <c r="M329" s="486"/>
      <c r="N329" s="486"/>
      <c r="O329" s="486"/>
      <c r="Q329" s="486"/>
      <c r="R329" s="486"/>
      <c r="S329" s="486"/>
      <c r="U329" s="486"/>
      <c r="V329" s="486"/>
      <c r="W329" s="486"/>
      <c r="Y329" s="486"/>
      <c r="Z329" s="486"/>
      <c r="AA329" s="486"/>
      <c r="AC329" s="486"/>
      <c r="AD329" s="486"/>
      <c r="AE329" s="486"/>
      <c r="AG329" s="486"/>
      <c r="AH329" s="486"/>
      <c r="AI329" s="486"/>
      <c r="AK329" s="486"/>
      <c r="AL329" s="486"/>
      <c r="AM329" s="486"/>
      <c r="AN329" s="458">
        <f t="shared" si="16"/>
        <v>0</v>
      </c>
      <c r="AO329" s="458" t="str">
        <f>IF( '1509'!I45 = 0, "", '1509'!I45)</f>
        <v/>
      </c>
      <c r="AP329" s="486"/>
      <c r="AQ329" s="486"/>
      <c r="AR329" s="486"/>
    </row>
    <row r="330" spans="1:44" s="458" customFormat="1" x14ac:dyDescent="0.2">
      <c r="A330" s="458">
        <v>22</v>
      </c>
      <c r="B330" s="487">
        <f t="shared" si="11"/>
        <v>0</v>
      </c>
      <c r="C330" s="488">
        <f t="shared" si="12"/>
        <v>0</v>
      </c>
      <c r="D330" s="457">
        <v>1509</v>
      </c>
      <c r="E330" s="456" t="str">
        <f>RIGHT('1500'!$AT$2,2)</f>
        <v>19</v>
      </c>
      <c r="F330" s="458" t="s">
        <v>825</v>
      </c>
      <c r="G330" s="502" t="str">
        <f>IF( '1509'!I46 = 0, "", '1509'!I46)</f>
        <v/>
      </c>
      <c r="H330" s="486" t="s">
        <v>1394</v>
      </c>
      <c r="I330" s="486" t="s">
        <v>2245</v>
      </c>
      <c r="J330" s="486" t="s">
        <v>2806</v>
      </c>
      <c r="K330" s="486"/>
      <c r="M330" s="486"/>
      <c r="N330" s="486"/>
      <c r="O330" s="486"/>
      <c r="Q330" s="486"/>
      <c r="R330" s="486"/>
      <c r="S330" s="486"/>
      <c r="U330" s="486"/>
      <c r="V330" s="486"/>
      <c r="W330" s="486"/>
      <c r="Y330" s="486"/>
      <c r="Z330" s="486"/>
      <c r="AA330" s="486"/>
      <c r="AC330" s="486"/>
      <c r="AD330" s="486"/>
      <c r="AE330" s="486"/>
      <c r="AG330" s="486"/>
      <c r="AH330" s="486"/>
      <c r="AI330" s="486"/>
      <c r="AK330" s="486"/>
      <c r="AL330" s="486"/>
      <c r="AM330" s="486"/>
      <c r="AN330" s="458">
        <f t="shared" si="16"/>
        <v>0</v>
      </c>
      <c r="AO330" s="458" t="str">
        <f>IF( '1509'!I46 = 0, "", '1509'!I46)</f>
        <v/>
      </c>
      <c r="AP330" s="486"/>
      <c r="AQ330" s="486"/>
      <c r="AR330" s="486"/>
    </row>
    <row r="331" spans="1:44" s="458" customFormat="1" x14ac:dyDescent="0.2">
      <c r="A331" s="458">
        <v>22</v>
      </c>
      <c r="B331" s="487">
        <f t="shared" si="11"/>
        <v>0</v>
      </c>
      <c r="C331" s="488">
        <f t="shared" si="12"/>
        <v>0</v>
      </c>
      <c r="D331" s="457">
        <v>1509</v>
      </c>
      <c r="E331" s="456" t="str">
        <f>RIGHT('1500'!$AT$2,2)</f>
        <v>19</v>
      </c>
      <c r="F331" s="458" t="s">
        <v>826</v>
      </c>
      <c r="G331" s="502" t="str">
        <f>IF( '1509'!I47 = 0, "", '1509'!I47)</f>
        <v/>
      </c>
      <c r="H331" s="486" t="s">
        <v>1395</v>
      </c>
      <c r="I331" s="486" t="s">
        <v>2245</v>
      </c>
      <c r="J331" s="486" t="s">
        <v>2807</v>
      </c>
      <c r="K331" s="486"/>
      <c r="M331" s="486"/>
      <c r="N331" s="486"/>
      <c r="O331" s="486"/>
      <c r="Q331" s="486"/>
      <c r="R331" s="486"/>
      <c r="S331" s="486"/>
      <c r="U331" s="486"/>
      <c r="V331" s="486"/>
      <c r="W331" s="486"/>
      <c r="Y331" s="486"/>
      <c r="Z331" s="486"/>
      <c r="AA331" s="486"/>
      <c r="AC331" s="486"/>
      <c r="AD331" s="486"/>
      <c r="AE331" s="486"/>
      <c r="AG331" s="486"/>
      <c r="AH331" s="486"/>
      <c r="AI331" s="486"/>
      <c r="AK331" s="486"/>
      <c r="AL331" s="486"/>
      <c r="AM331" s="486"/>
      <c r="AN331" s="458">
        <f t="shared" si="16"/>
        <v>0</v>
      </c>
      <c r="AO331" s="458" t="str">
        <f>IF( '1509'!I47 = 0, "", '1509'!I47)</f>
        <v/>
      </c>
      <c r="AP331" s="486"/>
      <c r="AQ331" s="486"/>
      <c r="AR331" s="486"/>
    </row>
    <row r="332" spans="1:44" s="458" customFormat="1" x14ac:dyDescent="0.2">
      <c r="A332" s="458">
        <v>22</v>
      </c>
      <c r="B332" s="487">
        <f t="shared" si="11"/>
        <v>0</v>
      </c>
      <c r="C332" s="488">
        <f t="shared" si="12"/>
        <v>0</v>
      </c>
      <c r="D332" s="457">
        <v>1509</v>
      </c>
      <c r="E332" s="456" t="str">
        <f>RIGHT('1500'!$AT$2,2)</f>
        <v>19</v>
      </c>
      <c r="F332" s="458" t="s">
        <v>827</v>
      </c>
      <c r="G332" s="502" t="str">
        <f>IF( '1509'!I48 = 0, "", '1509'!I48)</f>
        <v/>
      </c>
      <c r="H332" s="486" t="s">
        <v>1396</v>
      </c>
      <c r="I332" s="486" t="s">
        <v>2245</v>
      </c>
      <c r="J332" s="486" t="s">
        <v>2808</v>
      </c>
      <c r="K332" s="486"/>
      <c r="M332" s="486"/>
      <c r="N332" s="486"/>
      <c r="O332" s="486"/>
      <c r="Q332" s="486"/>
      <c r="R332" s="486"/>
      <c r="S332" s="486"/>
      <c r="U332" s="486"/>
      <c r="V332" s="486"/>
      <c r="W332" s="486"/>
      <c r="Y332" s="486"/>
      <c r="Z332" s="486"/>
      <c r="AA332" s="486"/>
      <c r="AC332" s="486"/>
      <c r="AD332" s="486"/>
      <c r="AE332" s="486"/>
      <c r="AG332" s="486"/>
      <c r="AH332" s="486"/>
      <c r="AI332" s="486"/>
      <c r="AK332" s="486"/>
      <c r="AL332" s="486"/>
      <c r="AM332" s="486"/>
      <c r="AN332" s="458">
        <f t="shared" si="16"/>
        <v>0</v>
      </c>
      <c r="AO332" s="458" t="str">
        <f>IF( '1509'!I48 = 0, "", '1509'!I48)</f>
        <v/>
      </c>
      <c r="AP332" s="486"/>
      <c r="AQ332" s="486"/>
      <c r="AR332" s="486"/>
    </row>
    <row r="333" spans="1:44" s="458" customFormat="1" x14ac:dyDescent="0.2">
      <c r="A333" s="458">
        <v>22</v>
      </c>
      <c r="B333" s="487">
        <f t="shared" si="11"/>
        <v>0</v>
      </c>
      <c r="C333" s="488">
        <f t="shared" si="12"/>
        <v>0</v>
      </c>
      <c r="D333" s="457">
        <v>1509</v>
      </c>
      <c r="E333" s="456" t="str">
        <f>RIGHT('1500'!$AT$2,2)</f>
        <v>19</v>
      </c>
      <c r="F333" s="458" t="s">
        <v>828</v>
      </c>
      <c r="G333" s="502" t="str">
        <f>IF( '1509'!I52 = 0, "", '1509'!I52)</f>
        <v/>
      </c>
      <c r="H333" s="486" t="s">
        <v>1397</v>
      </c>
      <c r="I333" s="486" t="s">
        <v>2245</v>
      </c>
      <c r="J333" s="486" t="s">
        <v>2809</v>
      </c>
      <c r="K333" s="486"/>
      <c r="M333" s="486"/>
      <c r="N333" s="486"/>
      <c r="O333" s="486"/>
      <c r="Q333" s="486"/>
      <c r="R333" s="486"/>
      <c r="S333" s="486"/>
      <c r="U333" s="486"/>
      <c r="V333" s="486"/>
      <c r="W333" s="486"/>
      <c r="Y333" s="486"/>
      <c r="Z333" s="486"/>
      <c r="AA333" s="486"/>
      <c r="AC333" s="486"/>
      <c r="AD333" s="486"/>
      <c r="AE333" s="486"/>
      <c r="AG333" s="486"/>
      <c r="AH333" s="486"/>
      <c r="AI333" s="486"/>
      <c r="AK333" s="486"/>
      <c r="AL333" s="486"/>
      <c r="AM333" s="486"/>
      <c r="AN333" s="458">
        <f t="shared" si="16"/>
        <v>0</v>
      </c>
      <c r="AO333" s="458" t="str">
        <f>IF( '1509'!I52 = 0, "", '1509'!I52)</f>
        <v/>
      </c>
      <c r="AP333" s="486"/>
      <c r="AQ333" s="486"/>
      <c r="AR333" s="486"/>
    </row>
    <row r="334" spans="1:44" s="458" customFormat="1" x14ac:dyDescent="0.2">
      <c r="A334" s="458">
        <v>22</v>
      </c>
      <c r="B334" s="487">
        <f t="shared" si="11"/>
        <v>0</v>
      </c>
      <c r="C334" s="488">
        <f t="shared" si="12"/>
        <v>0</v>
      </c>
      <c r="D334" s="457">
        <v>1509</v>
      </c>
      <c r="E334" s="456" t="str">
        <f>RIGHT('1500'!$AT$2,2)</f>
        <v>19</v>
      </c>
      <c r="F334" s="458" t="s">
        <v>829</v>
      </c>
      <c r="G334" s="502" t="str">
        <f>IF( '1509'!I53 = 0, "", '1509'!I53)</f>
        <v/>
      </c>
      <c r="H334" s="486" t="s">
        <v>1398</v>
      </c>
      <c r="I334" s="486" t="s">
        <v>2245</v>
      </c>
      <c r="J334" s="486" t="s">
        <v>2810</v>
      </c>
      <c r="K334" s="486"/>
      <c r="M334" s="486"/>
      <c r="N334" s="486"/>
      <c r="O334" s="486"/>
      <c r="Q334" s="486"/>
      <c r="R334" s="486"/>
      <c r="S334" s="486"/>
      <c r="U334" s="486"/>
      <c r="V334" s="486"/>
      <c r="W334" s="486"/>
      <c r="Y334" s="486"/>
      <c r="Z334" s="486"/>
      <c r="AA334" s="486"/>
      <c r="AC334" s="486"/>
      <c r="AD334" s="486"/>
      <c r="AE334" s="486"/>
      <c r="AG334" s="486"/>
      <c r="AH334" s="486"/>
      <c r="AI334" s="486"/>
      <c r="AK334" s="486"/>
      <c r="AL334" s="486"/>
      <c r="AM334" s="486"/>
      <c r="AN334" s="458">
        <f t="shared" si="16"/>
        <v>0</v>
      </c>
      <c r="AO334" s="458" t="str">
        <f>IF( '1509'!I53 = 0, "", '1509'!I53)</f>
        <v/>
      </c>
      <c r="AP334" s="486"/>
      <c r="AQ334" s="486"/>
      <c r="AR334" s="486"/>
    </row>
    <row r="335" spans="1:44" s="458" customFormat="1" x14ac:dyDescent="0.2">
      <c r="A335" s="458">
        <v>22</v>
      </c>
      <c r="B335" s="487">
        <f t="shared" si="11"/>
        <v>0</v>
      </c>
      <c r="C335" s="488">
        <f t="shared" si="12"/>
        <v>0</v>
      </c>
      <c r="D335" s="457">
        <v>1509</v>
      </c>
      <c r="E335" s="456" t="str">
        <f>RIGHT('1500'!$AT$2,2)</f>
        <v>19</v>
      </c>
      <c r="F335" s="458" t="s">
        <v>830</v>
      </c>
      <c r="G335" s="502" t="str">
        <f>IF( '1509'!I54 = 0, "", '1509'!I54)</f>
        <v/>
      </c>
      <c r="H335" s="486" t="s">
        <v>1399</v>
      </c>
      <c r="I335" s="486" t="s">
        <v>2245</v>
      </c>
      <c r="J335" s="486" t="s">
        <v>2811</v>
      </c>
      <c r="K335" s="486"/>
      <c r="M335" s="486"/>
      <c r="N335" s="486"/>
      <c r="O335" s="486"/>
      <c r="Q335" s="486"/>
      <c r="R335" s="486"/>
      <c r="S335" s="486"/>
      <c r="U335" s="486"/>
      <c r="V335" s="486"/>
      <c r="W335" s="486"/>
      <c r="Y335" s="486"/>
      <c r="Z335" s="486"/>
      <c r="AA335" s="486"/>
      <c r="AC335" s="486"/>
      <c r="AD335" s="486"/>
      <c r="AE335" s="486"/>
      <c r="AG335" s="486"/>
      <c r="AH335" s="486"/>
      <c r="AI335" s="486"/>
      <c r="AK335" s="486"/>
      <c r="AL335" s="486"/>
      <c r="AM335" s="486"/>
      <c r="AN335" s="458">
        <f t="shared" si="16"/>
        <v>0</v>
      </c>
      <c r="AO335" s="458" t="str">
        <f>IF( '1509'!I54 = 0, "", '1509'!I54)</f>
        <v/>
      </c>
      <c r="AP335" s="486"/>
      <c r="AQ335" s="486"/>
      <c r="AR335" s="486"/>
    </row>
    <row r="336" spans="1:44" s="458" customFormat="1" x14ac:dyDescent="0.2">
      <c r="A336" s="458">
        <v>22</v>
      </c>
      <c r="B336" s="487">
        <f t="shared" si="11"/>
        <v>0</v>
      </c>
      <c r="C336" s="488">
        <f t="shared" si="12"/>
        <v>0</v>
      </c>
      <c r="D336" s="457">
        <v>1509</v>
      </c>
      <c r="E336" s="456" t="str">
        <f>RIGHT('1500'!$AT$2,2)</f>
        <v>19</v>
      </c>
      <c r="F336" s="458" t="s">
        <v>831</v>
      </c>
      <c r="G336" s="502" t="str">
        <f>IF( '1509'!I55 = 0, "", '1509'!I55)</f>
        <v/>
      </c>
      <c r="H336" s="486" t="s">
        <v>1400</v>
      </c>
      <c r="I336" s="486" t="s">
        <v>2245</v>
      </c>
      <c r="J336" s="486" t="s">
        <v>2812</v>
      </c>
      <c r="K336" s="486"/>
      <c r="M336" s="486"/>
      <c r="N336" s="486"/>
      <c r="O336" s="486"/>
      <c r="Q336" s="486"/>
      <c r="R336" s="486"/>
      <c r="S336" s="486"/>
      <c r="U336" s="486"/>
      <c r="V336" s="486"/>
      <c r="W336" s="486"/>
      <c r="Y336" s="486"/>
      <c r="Z336" s="486"/>
      <c r="AA336" s="486"/>
      <c r="AC336" s="486"/>
      <c r="AD336" s="486"/>
      <c r="AE336" s="486"/>
      <c r="AG336" s="486"/>
      <c r="AH336" s="486"/>
      <c r="AI336" s="486"/>
      <c r="AK336" s="486"/>
      <c r="AL336" s="486"/>
      <c r="AM336" s="486"/>
      <c r="AN336" s="458">
        <f t="shared" si="16"/>
        <v>0</v>
      </c>
      <c r="AO336" s="458" t="str">
        <f>IF( '1509'!I55 = 0, "", '1509'!I55)</f>
        <v/>
      </c>
      <c r="AP336" s="486"/>
      <c r="AQ336" s="486"/>
      <c r="AR336" s="486"/>
    </row>
    <row r="337" spans="1:44" s="458" customFormat="1" x14ac:dyDescent="0.2">
      <c r="A337" s="458">
        <v>22</v>
      </c>
      <c r="B337" s="487">
        <f t="shared" si="11"/>
        <v>0</v>
      </c>
      <c r="C337" s="488">
        <f t="shared" ref="C337:C342" si="17">$C$2</f>
        <v>0</v>
      </c>
      <c r="D337" s="457">
        <v>1509</v>
      </c>
      <c r="E337" s="456" t="str">
        <f>RIGHT('1500'!$AT$2,2)</f>
        <v>19</v>
      </c>
      <c r="F337" s="458" t="s">
        <v>832</v>
      </c>
      <c r="G337" s="502" t="str">
        <f>IF( '1509'!I59 = 0, "", '1509'!I59)</f>
        <v/>
      </c>
      <c r="H337" s="486" t="s">
        <v>1401</v>
      </c>
      <c r="I337" s="486" t="s">
        <v>2245</v>
      </c>
      <c r="J337" s="486" t="s">
        <v>2813</v>
      </c>
      <c r="K337" s="486"/>
      <c r="M337" s="486"/>
      <c r="N337" s="486"/>
      <c r="O337" s="486"/>
      <c r="Q337" s="486"/>
      <c r="R337" s="486"/>
      <c r="S337" s="486"/>
      <c r="U337" s="486"/>
      <c r="V337" s="486"/>
      <c r="W337" s="486"/>
      <c r="Y337" s="486"/>
      <c r="Z337" s="486"/>
      <c r="AA337" s="486"/>
      <c r="AC337" s="486"/>
      <c r="AD337" s="486"/>
      <c r="AE337" s="486"/>
      <c r="AG337" s="486"/>
      <c r="AH337" s="486"/>
      <c r="AI337" s="486"/>
      <c r="AK337" s="486"/>
      <c r="AL337" s="486"/>
      <c r="AM337" s="486"/>
      <c r="AN337" s="458">
        <f t="shared" si="16"/>
        <v>0</v>
      </c>
      <c r="AO337" s="458" t="str">
        <f>IF( '1509'!I59 = 0, "", '1509'!I59)</f>
        <v/>
      </c>
      <c r="AP337" s="486"/>
      <c r="AQ337" s="486"/>
      <c r="AR337" s="486"/>
    </row>
    <row r="338" spans="1:44" s="458" customFormat="1" x14ac:dyDescent="0.2">
      <c r="A338" s="458">
        <v>22</v>
      </c>
      <c r="B338" s="487">
        <f>$B$2</f>
        <v>0</v>
      </c>
      <c r="C338" s="488">
        <f t="shared" si="17"/>
        <v>0</v>
      </c>
      <c r="D338" s="457">
        <v>1509</v>
      </c>
      <c r="E338" s="456" t="str">
        <f>RIGHT('1500'!$AT$2,2)</f>
        <v>19</v>
      </c>
      <c r="F338" s="458" t="s">
        <v>833</v>
      </c>
      <c r="G338" s="502" t="str">
        <f>IF( '1509'!I60 = 0, "", '1509'!I60)</f>
        <v/>
      </c>
      <c r="H338" s="486" t="s">
        <v>1402</v>
      </c>
      <c r="I338" s="486" t="s">
        <v>2245</v>
      </c>
      <c r="J338" s="486" t="s">
        <v>2814</v>
      </c>
      <c r="K338" s="486"/>
      <c r="M338" s="486"/>
      <c r="N338" s="486"/>
      <c r="O338" s="486"/>
      <c r="Q338" s="486"/>
      <c r="R338" s="486"/>
      <c r="S338" s="486"/>
      <c r="U338" s="486"/>
      <c r="V338" s="486"/>
      <c r="W338" s="486"/>
      <c r="Y338" s="486"/>
      <c r="Z338" s="486"/>
      <c r="AA338" s="486"/>
      <c r="AC338" s="486"/>
      <c r="AD338" s="486"/>
      <c r="AE338" s="486"/>
      <c r="AG338" s="486"/>
      <c r="AH338" s="486"/>
      <c r="AI338" s="486"/>
      <c r="AK338" s="486"/>
      <c r="AL338" s="486"/>
      <c r="AM338" s="486"/>
      <c r="AN338" s="458">
        <f t="shared" si="16"/>
        <v>0</v>
      </c>
      <c r="AO338" s="458" t="str">
        <f>IF( '1509'!I60 = 0, "", '1509'!I60)</f>
        <v/>
      </c>
      <c r="AP338" s="486"/>
      <c r="AQ338" s="486"/>
      <c r="AR338" s="486"/>
    </row>
    <row r="339" spans="1:44" s="458" customFormat="1" x14ac:dyDescent="0.2">
      <c r="A339" s="458">
        <v>22</v>
      </c>
      <c r="B339" s="487">
        <f>$B$2</f>
        <v>0</v>
      </c>
      <c r="C339" s="488">
        <f t="shared" si="17"/>
        <v>0</v>
      </c>
      <c r="D339" s="457">
        <v>1509</v>
      </c>
      <c r="E339" s="456" t="str">
        <f>RIGHT('1500'!$AT$2,2)</f>
        <v>19</v>
      </c>
      <c r="F339" s="458" t="s">
        <v>834</v>
      </c>
      <c r="G339" s="502" t="str">
        <f>IF( '1509'!I61 = 0, "", '1509'!I61)</f>
        <v/>
      </c>
      <c r="H339" s="486" t="s">
        <v>1403</v>
      </c>
      <c r="I339" s="486" t="s">
        <v>2245</v>
      </c>
      <c r="J339" s="486" t="s">
        <v>2815</v>
      </c>
      <c r="K339" s="486"/>
      <c r="M339" s="486"/>
      <c r="N339" s="486"/>
      <c r="O339" s="486"/>
      <c r="Q339" s="486"/>
      <c r="R339" s="486"/>
      <c r="S339" s="486"/>
      <c r="U339" s="486"/>
      <c r="V339" s="486"/>
      <c r="W339" s="486"/>
      <c r="Y339" s="486"/>
      <c r="Z339" s="486"/>
      <c r="AA339" s="486"/>
      <c r="AC339" s="486"/>
      <c r="AD339" s="486"/>
      <c r="AE339" s="486"/>
      <c r="AG339" s="486"/>
      <c r="AH339" s="486"/>
      <c r="AI339" s="486"/>
      <c r="AK339" s="486"/>
      <c r="AL339" s="486"/>
      <c r="AM339" s="486"/>
      <c r="AN339" s="458">
        <f t="shared" si="16"/>
        <v>0</v>
      </c>
      <c r="AO339" s="458" t="str">
        <f>IF( '1509'!I61 = 0, "", '1509'!I61)</f>
        <v/>
      </c>
      <c r="AP339" s="486"/>
      <c r="AQ339" s="486"/>
      <c r="AR339" s="486"/>
    </row>
    <row r="340" spans="1:44" s="458" customFormat="1" x14ac:dyDescent="0.2">
      <c r="A340" s="458">
        <v>22</v>
      </c>
      <c r="B340" s="487">
        <f>$B$2</f>
        <v>0</v>
      </c>
      <c r="C340" s="488">
        <f t="shared" si="17"/>
        <v>0</v>
      </c>
      <c r="D340" s="457">
        <v>1509</v>
      </c>
      <c r="E340" s="456" t="str">
        <f>RIGHT('1500'!$AT$2,2)</f>
        <v>19</v>
      </c>
      <c r="F340" s="458" t="s">
        <v>835</v>
      </c>
      <c r="G340" s="502" t="str">
        <f>IF( '1509'!I62 = 0, "", '1509'!I62)</f>
        <v/>
      </c>
      <c r="H340" s="486" t="s">
        <v>1404</v>
      </c>
      <c r="I340" s="486" t="s">
        <v>2245</v>
      </c>
      <c r="J340" s="486" t="s">
        <v>2816</v>
      </c>
      <c r="K340" s="486"/>
      <c r="M340" s="486"/>
      <c r="N340" s="486"/>
      <c r="O340" s="486"/>
      <c r="Q340" s="486"/>
      <c r="R340" s="486"/>
      <c r="S340" s="486"/>
      <c r="U340" s="486"/>
      <c r="V340" s="486"/>
      <c r="W340" s="486"/>
      <c r="Y340" s="486"/>
      <c r="Z340" s="486"/>
      <c r="AA340" s="486"/>
      <c r="AC340" s="486"/>
      <c r="AD340" s="486"/>
      <c r="AE340" s="486"/>
      <c r="AG340" s="486"/>
      <c r="AH340" s="486"/>
      <c r="AI340" s="486"/>
      <c r="AK340" s="486"/>
      <c r="AL340" s="486"/>
      <c r="AM340" s="486"/>
      <c r="AN340" s="458">
        <f t="shared" si="16"/>
        <v>0</v>
      </c>
      <c r="AO340" s="458" t="str">
        <f>IF( '1509'!I62 = 0, "", '1509'!I62)</f>
        <v/>
      </c>
      <c r="AP340" s="486"/>
      <c r="AQ340" s="486"/>
      <c r="AR340" s="486"/>
    </row>
    <row r="341" spans="1:44" s="458" customFormat="1" x14ac:dyDescent="0.2">
      <c r="A341" s="458">
        <v>22</v>
      </c>
      <c r="B341" s="487">
        <f>$B$2</f>
        <v>0</v>
      </c>
      <c r="C341" s="488">
        <f t="shared" si="17"/>
        <v>0</v>
      </c>
      <c r="D341" s="457">
        <v>1509</v>
      </c>
      <c r="E341" s="456" t="str">
        <f>RIGHT('1500'!$AT$2,2)</f>
        <v>19</v>
      </c>
      <c r="F341" s="458" t="s">
        <v>836</v>
      </c>
      <c r="G341" s="502" t="str">
        <f>IF( '1509'!AW22 = 0, "", '1509'!AW22)</f>
        <v/>
      </c>
      <c r="H341" s="486" t="s">
        <v>1405</v>
      </c>
      <c r="I341" s="486" t="s">
        <v>2245</v>
      </c>
      <c r="J341" s="486" t="s">
        <v>2817</v>
      </c>
      <c r="K341" s="486"/>
      <c r="M341" s="486"/>
      <c r="N341" s="486"/>
      <c r="O341" s="486"/>
      <c r="Q341" s="486"/>
      <c r="R341" s="486"/>
      <c r="S341" s="486"/>
      <c r="U341" s="486"/>
      <c r="V341" s="486"/>
      <c r="W341" s="486"/>
      <c r="Y341" s="486"/>
      <c r="Z341" s="486"/>
      <c r="AA341" s="486"/>
      <c r="AC341" s="486"/>
      <c r="AD341" s="486"/>
      <c r="AE341" s="486"/>
      <c r="AG341" s="486"/>
      <c r="AH341" s="486"/>
      <c r="AI341" s="486"/>
      <c r="AK341" s="486"/>
      <c r="AL341" s="486"/>
      <c r="AM341" s="486"/>
      <c r="AN341" s="458">
        <f t="shared" si="16"/>
        <v>0</v>
      </c>
      <c r="AO341" s="458" t="str">
        <f>IF( '1509'!A22 = 0, "", '1509'!AW22)</f>
        <v/>
      </c>
      <c r="AP341" s="486"/>
      <c r="AQ341" s="486"/>
      <c r="AR341" s="486"/>
    </row>
    <row r="342" spans="1:44" s="458" customFormat="1" x14ac:dyDescent="0.2">
      <c r="A342" s="458">
        <v>22</v>
      </c>
      <c r="B342" s="487">
        <f>$B$2</f>
        <v>0</v>
      </c>
      <c r="C342" s="488">
        <f t="shared" si="17"/>
        <v>0</v>
      </c>
      <c r="D342" s="457">
        <v>1500</v>
      </c>
      <c r="E342" s="456" t="str">
        <f>RIGHT('1500'!$AT$2,2)</f>
        <v>19</v>
      </c>
      <c r="F342" s="492"/>
      <c r="G342" s="490">
        <f>'1500'!W30</f>
        <v>0</v>
      </c>
      <c r="H342" s="486" t="s">
        <v>1105</v>
      </c>
      <c r="I342" s="486" t="s">
        <v>2235</v>
      </c>
      <c r="J342" s="486" t="s">
        <v>1105</v>
      </c>
      <c r="K342" s="486"/>
      <c r="M342" s="486"/>
      <c r="N342" s="486"/>
      <c r="O342" s="486"/>
      <c r="Q342" s="486"/>
      <c r="R342" s="486"/>
      <c r="S342" s="486"/>
      <c r="U342" s="486"/>
      <c r="V342" s="486"/>
      <c r="W342" s="486"/>
      <c r="Y342" s="486"/>
      <c r="Z342" s="486"/>
      <c r="AA342" s="486"/>
      <c r="AC342" s="486"/>
      <c r="AD342" s="486"/>
      <c r="AE342" s="486"/>
      <c r="AG342" s="486"/>
      <c r="AH342" s="486"/>
      <c r="AI342" s="486"/>
      <c r="AK342" s="486"/>
      <c r="AL342" s="486"/>
      <c r="AM342" s="486"/>
      <c r="AP342" s="486"/>
      <c r="AQ342" s="486"/>
      <c r="AR342" s="486"/>
    </row>
    <row r="343" spans="1:44" s="458" customFormat="1" x14ac:dyDescent="0.2">
      <c r="B343" s="457"/>
      <c r="C343" s="457"/>
      <c r="D343" s="457"/>
      <c r="E343" s="456"/>
      <c r="F343" s="458" t="s">
        <v>768</v>
      </c>
      <c r="H343" s="486"/>
      <c r="I343" s="486"/>
      <c r="J343" s="486"/>
      <c r="K343" s="486"/>
      <c r="M343" s="486"/>
      <c r="N343" s="486"/>
      <c r="O343" s="486"/>
      <c r="Q343" s="486"/>
      <c r="R343" s="486"/>
      <c r="S343" s="486"/>
      <c r="U343" s="486"/>
      <c r="V343" s="486"/>
      <c r="W343" s="486"/>
      <c r="Y343" s="486"/>
      <c r="Z343" s="486"/>
      <c r="AA343" s="486"/>
      <c r="AC343" s="486"/>
      <c r="AD343" s="486"/>
      <c r="AE343" s="486"/>
      <c r="AG343" s="486"/>
      <c r="AH343" s="486"/>
      <c r="AI343" s="486"/>
      <c r="AK343" s="486"/>
      <c r="AL343" s="486"/>
      <c r="AM343" s="486"/>
      <c r="AP343" s="486"/>
      <c r="AQ343" s="486"/>
      <c r="AR343" s="4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BR144"/>
  <sheetViews>
    <sheetView showZeros="0" workbookViewId="0">
      <selection activeCell="AE39" sqref="AE39"/>
    </sheetView>
  </sheetViews>
  <sheetFormatPr baseColWidth="10" defaultColWidth="1.7109375" defaultRowHeight="12.75" x14ac:dyDescent="0.2"/>
  <cols>
    <col min="1" max="3" width="1.7109375" style="14" customWidth="1"/>
    <col min="4" max="4" width="2.28515625" style="14" customWidth="1"/>
    <col min="5" max="5" width="2.42578125" style="14" customWidth="1"/>
    <col min="6" max="58" width="1.7109375" style="14" customWidth="1"/>
    <col min="59" max="59" width="3.7109375" style="14" customWidth="1"/>
    <col min="60" max="60" width="6.140625" style="14" bestFit="1" customWidth="1"/>
    <col min="61" max="61" width="7.42578125" style="14" customWidth="1"/>
    <col min="62" max="63" width="6.140625" style="14" bestFit="1" customWidth="1"/>
    <col min="64" max="64" width="1.85546875" style="14" bestFit="1" customWidth="1"/>
    <col min="65" max="16384" width="1.7109375" style="14"/>
  </cols>
  <sheetData>
    <row r="1" spans="1:70" ht="20.100000000000001" customHeight="1" x14ac:dyDescent="0.3">
      <c r="A1" s="610" t="s">
        <v>25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row>
    <row r="2" spans="1:70" ht="12.75" customHeight="1" x14ac:dyDescent="0.3">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row>
    <row r="3" spans="1:70" x14ac:dyDescent="0.2">
      <c r="C3" s="71"/>
      <c r="D3" s="71"/>
      <c r="E3" s="71"/>
      <c r="F3" s="71"/>
      <c r="G3" s="71"/>
      <c r="H3" s="71"/>
      <c r="I3" s="71"/>
      <c r="J3" s="71"/>
      <c r="K3" s="71"/>
      <c r="L3" s="71"/>
      <c r="M3" s="71"/>
      <c r="N3" s="71"/>
      <c r="O3" s="71"/>
      <c r="P3" s="71"/>
      <c r="Q3" s="71"/>
      <c r="R3" s="97"/>
      <c r="S3" s="97"/>
      <c r="T3" s="97"/>
      <c r="V3" s="97"/>
      <c r="W3" s="97"/>
      <c r="X3" s="97"/>
      <c r="Y3" s="71"/>
      <c r="Z3" s="354"/>
      <c r="AA3" s="354"/>
      <c r="AB3" s="354"/>
      <c r="AC3" s="354"/>
      <c r="AD3" s="230"/>
      <c r="AE3" s="230"/>
      <c r="AF3" s="71"/>
      <c r="AG3" s="71"/>
      <c r="AH3" s="71"/>
      <c r="AI3" s="71"/>
      <c r="AJ3" s="71"/>
      <c r="AK3" s="71"/>
      <c r="AL3" s="71"/>
      <c r="AM3" s="71"/>
      <c r="AN3" s="71"/>
      <c r="AO3" s="71"/>
      <c r="AP3" s="71"/>
      <c r="AQ3" s="71"/>
      <c r="AR3" s="71"/>
      <c r="AS3" s="71"/>
      <c r="AU3" s="607">
        <v>1502</v>
      </c>
      <c r="AV3" s="608"/>
      <c r="AW3" s="608"/>
      <c r="AX3" s="608"/>
      <c r="AY3" s="352" t="s">
        <v>714</v>
      </c>
      <c r="AZ3" s="608">
        <f>'1500'!$AT$2</f>
        <v>2019</v>
      </c>
      <c r="BA3" s="608"/>
      <c r="BB3" s="608"/>
      <c r="BC3" s="609"/>
    </row>
    <row r="5" spans="1:70" ht="14.25" customHeight="1" x14ac:dyDescent="0.2">
      <c r="B5" s="85"/>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231"/>
      <c r="AK5" s="232"/>
      <c r="AL5" s="233"/>
      <c r="AM5" s="234" t="s">
        <v>26</v>
      </c>
      <c r="AN5" s="235"/>
      <c r="AO5" s="235"/>
      <c r="AP5" s="235"/>
      <c r="AQ5" s="235"/>
      <c r="AR5" s="235"/>
      <c r="AS5" s="235"/>
      <c r="AT5" s="236"/>
      <c r="AU5" s="234"/>
      <c r="AV5" s="235"/>
      <c r="AW5" s="236"/>
      <c r="AX5" s="234" t="s">
        <v>27</v>
      </c>
      <c r="AY5" s="235"/>
      <c r="AZ5" s="235"/>
      <c r="BA5" s="235"/>
      <c r="BB5" s="235"/>
      <c r="BC5" s="235"/>
      <c r="BD5" s="235"/>
      <c r="BE5" s="236"/>
    </row>
    <row r="6" spans="1:70" ht="12.75" customHeight="1" x14ac:dyDescent="0.2">
      <c r="B6" s="87"/>
      <c r="AJ6" s="237"/>
      <c r="AK6" s="238"/>
      <c r="AL6" s="239"/>
      <c r="AM6" s="240"/>
      <c r="AN6" s="241"/>
      <c r="AO6" s="241"/>
      <c r="AP6" s="241"/>
      <c r="AQ6" s="241"/>
      <c r="AR6" s="241"/>
      <c r="AS6" s="241"/>
      <c r="AT6" s="242"/>
      <c r="AU6" s="240"/>
      <c r="AV6" s="241"/>
      <c r="AW6" s="242"/>
      <c r="AX6" s="240"/>
      <c r="AY6" s="241"/>
      <c r="AZ6" s="241"/>
      <c r="BA6" s="241"/>
      <c r="BB6" s="241"/>
      <c r="BC6" s="241"/>
      <c r="BD6" s="241"/>
      <c r="BE6" s="242"/>
    </row>
    <row r="7" spans="1:70" ht="12.75" customHeight="1" x14ac:dyDescent="0.25">
      <c r="B7" s="87"/>
      <c r="C7" s="88" t="s">
        <v>776</v>
      </c>
      <c r="AJ7" s="89"/>
      <c r="AK7" s="90"/>
      <c r="AL7" s="91"/>
      <c r="AN7" s="243" t="s">
        <v>28</v>
      </c>
      <c r="AO7" s="243"/>
      <c r="AP7" s="243"/>
      <c r="AQ7" s="243"/>
      <c r="AR7" s="243"/>
      <c r="AS7" s="243"/>
      <c r="AU7" s="89"/>
      <c r="AV7" s="90"/>
      <c r="AW7" s="91"/>
      <c r="AY7" s="243" t="s">
        <v>28</v>
      </c>
      <c r="AZ7" s="243"/>
      <c r="BA7" s="243"/>
      <c r="BB7" s="243"/>
      <c r="BC7" s="243"/>
      <c r="BD7" s="243"/>
      <c r="BE7" s="92"/>
    </row>
    <row r="8" spans="1:70" x14ac:dyDescent="0.2">
      <c r="B8" s="87"/>
      <c r="D8" s="93" t="s">
        <v>29</v>
      </c>
      <c r="E8" s="94" t="s">
        <v>30</v>
      </c>
      <c r="AJ8" s="78"/>
      <c r="AK8" s="73"/>
      <c r="AL8" s="75"/>
      <c r="AU8" s="78"/>
      <c r="AV8" s="73"/>
      <c r="AW8" s="75"/>
      <c r="BE8" s="92"/>
    </row>
    <row r="9" spans="1:70" x14ac:dyDescent="0.2">
      <c r="B9" s="87"/>
      <c r="F9" s="73" t="s">
        <v>31</v>
      </c>
      <c r="G9" s="14" t="s">
        <v>943</v>
      </c>
      <c r="AB9" s="95"/>
      <c r="AC9" s="95"/>
      <c r="AD9" s="95"/>
      <c r="AE9" s="95"/>
      <c r="AF9" s="95"/>
      <c r="AG9" s="95"/>
      <c r="AH9" s="95"/>
      <c r="AJ9" s="601" t="s">
        <v>33</v>
      </c>
      <c r="AK9" s="602"/>
      <c r="AL9" s="603"/>
      <c r="AN9" s="596"/>
      <c r="AO9" s="596"/>
      <c r="AP9" s="596"/>
      <c r="AQ9" s="596"/>
      <c r="AR9" s="596"/>
      <c r="AS9" s="596"/>
      <c r="AT9" s="96"/>
      <c r="AU9" s="87" t="s">
        <v>33</v>
      </c>
      <c r="AW9" s="92"/>
      <c r="AY9" s="596"/>
      <c r="AZ9" s="596"/>
      <c r="BA9" s="596"/>
      <c r="BB9" s="596"/>
      <c r="BC9" s="596"/>
      <c r="BD9" s="596"/>
      <c r="BE9" s="92"/>
    </row>
    <row r="10" spans="1:70" x14ac:dyDescent="0.2">
      <c r="B10" s="87"/>
      <c r="F10" s="73" t="s">
        <v>31</v>
      </c>
      <c r="G10" s="14" t="s">
        <v>944</v>
      </c>
      <c r="AD10" s="95"/>
      <c r="AE10" s="95"/>
      <c r="AF10" s="95"/>
      <c r="AG10" s="95"/>
      <c r="AH10" s="95"/>
      <c r="AJ10" s="601" t="s">
        <v>35</v>
      </c>
      <c r="AK10" s="602"/>
      <c r="AL10" s="603"/>
      <c r="AN10" s="598"/>
      <c r="AO10" s="598"/>
      <c r="AP10" s="598"/>
      <c r="AQ10" s="598"/>
      <c r="AR10" s="598"/>
      <c r="AS10" s="598"/>
      <c r="AT10" s="96"/>
      <c r="AU10" s="87" t="s">
        <v>35</v>
      </c>
      <c r="AW10" s="92"/>
      <c r="AY10" s="598"/>
      <c r="AZ10" s="598"/>
      <c r="BA10" s="598"/>
      <c r="BB10" s="598"/>
      <c r="BC10" s="598"/>
      <c r="BD10" s="598"/>
      <c r="BE10" s="92"/>
      <c r="BL10" s="15"/>
      <c r="BM10" s="15"/>
      <c r="BN10" s="15"/>
      <c r="BO10" s="15"/>
      <c r="BP10" s="15"/>
      <c r="BQ10" s="15"/>
      <c r="BR10" s="15"/>
    </row>
    <row r="11" spans="1:70" x14ac:dyDescent="0.2">
      <c r="B11" s="87"/>
      <c r="AJ11" s="78"/>
      <c r="AK11" s="73"/>
      <c r="AL11" s="75"/>
      <c r="AU11" s="78"/>
      <c r="AV11" s="73"/>
      <c r="AW11" s="75"/>
      <c r="BE11" s="92"/>
      <c r="BL11" s="15"/>
      <c r="BM11" s="15"/>
      <c r="BN11" s="15"/>
      <c r="BO11" s="15"/>
      <c r="BP11" s="15"/>
      <c r="BQ11" s="15"/>
      <c r="BR11" s="15"/>
    </row>
    <row r="12" spans="1:70" ht="12.75" customHeight="1" x14ac:dyDescent="0.2">
      <c r="B12" s="87"/>
      <c r="D12" s="93" t="s">
        <v>29</v>
      </c>
      <c r="E12" s="94" t="s">
        <v>36</v>
      </c>
      <c r="AJ12" s="78"/>
      <c r="AK12" s="73"/>
      <c r="AL12" s="75"/>
      <c r="AU12" s="78"/>
      <c r="AV12" s="73"/>
      <c r="AW12" s="75"/>
      <c r="BE12" s="92"/>
      <c r="BL12" s="15"/>
      <c r="BM12" s="15"/>
      <c r="BN12" s="15"/>
      <c r="BO12" s="15"/>
      <c r="BP12" s="15"/>
      <c r="BQ12" s="15"/>
      <c r="BR12" s="15"/>
    </row>
    <row r="13" spans="1:70" x14ac:dyDescent="0.2">
      <c r="B13" s="87"/>
      <c r="F13" s="73" t="s">
        <v>31</v>
      </c>
      <c r="G13" s="14" t="s">
        <v>943</v>
      </c>
      <c r="AB13" s="95"/>
      <c r="AC13" s="95"/>
      <c r="AD13" s="95"/>
      <c r="AE13" s="95"/>
      <c r="AF13" s="95"/>
      <c r="AG13" s="95"/>
      <c r="AH13" s="95"/>
      <c r="AJ13" s="601" t="s">
        <v>37</v>
      </c>
      <c r="AK13" s="602"/>
      <c r="AL13" s="603"/>
      <c r="AN13" s="596"/>
      <c r="AO13" s="596"/>
      <c r="AP13" s="596"/>
      <c r="AQ13" s="596"/>
      <c r="AR13" s="596"/>
      <c r="AS13" s="596"/>
      <c r="AT13" s="96"/>
      <c r="AU13" s="601" t="s">
        <v>37</v>
      </c>
      <c r="AV13" s="602"/>
      <c r="AW13" s="603"/>
      <c r="AY13" s="596"/>
      <c r="AZ13" s="596"/>
      <c r="BA13" s="596"/>
      <c r="BB13" s="596"/>
      <c r="BC13" s="596"/>
      <c r="BD13" s="596"/>
      <c r="BE13" s="92"/>
      <c r="BL13" s="15"/>
      <c r="BM13" s="15"/>
      <c r="BN13" s="15"/>
      <c r="BO13" s="15"/>
      <c r="BP13" s="15"/>
      <c r="BQ13" s="15"/>
      <c r="BR13" s="15"/>
    </row>
    <row r="14" spans="1:70" x14ac:dyDescent="0.2">
      <c r="B14" s="87"/>
      <c r="F14" s="73" t="s">
        <v>31</v>
      </c>
      <c r="G14" s="14" t="s">
        <v>944</v>
      </c>
      <c r="AD14" s="95"/>
      <c r="AE14" s="95"/>
      <c r="AF14" s="95"/>
      <c r="AG14" s="95"/>
      <c r="AH14" s="95"/>
      <c r="AJ14" s="601" t="s">
        <v>38</v>
      </c>
      <c r="AK14" s="602"/>
      <c r="AL14" s="603"/>
      <c r="AN14" s="598"/>
      <c r="AO14" s="598"/>
      <c r="AP14" s="598"/>
      <c r="AQ14" s="598"/>
      <c r="AR14" s="598"/>
      <c r="AS14" s="598"/>
      <c r="AT14" s="96"/>
      <c r="AU14" s="601" t="s">
        <v>38</v>
      </c>
      <c r="AV14" s="602"/>
      <c r="AW14" s="603"/>
      <c r="AY14" s="598"/>
      <c r="AZ14" s="598"/>
      <c r="BA14" s="598"/>
      <c r="BB14" s="598"/>
      <c r="BC14" s="598"/>
      <c r="BD14" s="598"/>
      <c r="BE14" s="92"/>
    </row>
    <row r="15" spans="1:70" x14ac:dyDescent="0.2">
      <c r="B15" s="87"/>
      <c r="AJ15" s="78"/>
      <c r="AK15" s="73"/>
      <c r="AL15" s="75"/>
      <c r="AU15" s="78"/>
      <c r="AV15" s="73"/>
      <c r="AW15" s="75"/>
      <c r="BE15" s="92"/>
    </row>
    <row r="16" spans="1:70" ht="12.75" customHeight="1" x14ac:dyDescent="0.2">
      <c r="B16" s="87"/>
      <c r="D16" s="93" t="s">
        <v>29</v>
      </c>
      <c r="E16" s="94" t="s">
        <v>39</v>
      </c>
      <c r="AJ16" s="78"/>
      <c r="AK16" s="73"/>
      <c r="AL16" s="75"/>
      <c r="AU16" s="78"/>
      <c r="AV16" s="73"/>
      <c r="AW16" s="75"/>
      <c r="BE16" s="92"/>
    </row>
    <row r="17" spans="2:57" x14ac:dyDescent="0.2">
      <c r="B17" s="87"/>
      <c r="F17" s="73" t="s">
        <v>31</v>
      </c>
      <c r="G17" s="14" t="s">
        <v>40</v>
      </c>
      <c r="Z17" s="95"/>
      <c r="AA17" s="95"/>
      <c r="AB17" s="95"/>
      <c r="AC17" s="95"/>
      <c r="AD17" s="95"/>
      <c r="AE17" s="95"/>
      <c r="AF17" s="95"/>
      <c r="AG17" s="95"/>
      <c r="AH17" s="95"/>
      <c r="AJ17" s="601" t="s">
        <v>41</v>
      </c>
      <c r="AK17" s="602"/>
      <c r="AL17" s="603"/>
      <c r="AN17" s="596"/>
      <c r="AO17" s="596"/>
      <c r="AP17" s="596"/>
      <c r="AQ17" s="596"/>
      <c r="AR17" s="596"/>
      <c r="AS17" s="596"/>
      <c r="AT17" s="96"/>
      <c r="AU17" s="601" t="s">
        <v>41</v>
      </c>
      <c r="AV17" s="602"/>
      <c r="AW17" s="603"/>
      <c r="AY17" s="596"/>
      <c r="AZ17" s="596"/>
      <c r="BA17" s="596"/>
      <c r="BB17" s="596"/>
      <c r="BC17" s="596"/>
      <c r="BD17" s="596"/>
      <c r="BE17" s="92"/>
    </row>
    <row r="18" spans="2:57" x14ac:dyDescent="0.2">
      <c r="B18" s="87"/>
      <c r="F18" s="73" t="s">
        <v>31</v>
      </c>
      <c r="G18" s="14" t="s">
        <v>42</v>
      </c>
      <c r="Y18" s="95"/>
      <c r="Z18" s="95"/>
      <c r="AA18" s="95"/>
      <c r="AB18" s="95"/>
      <c r="AC18" s="95"/>
      <c r="AD18" s="95"/>
      <c r="AE18" s="95"/>
      <c r="AF18" s="95"/>
      <c r="AG18" s="95"/>
      <c r="AH18" s="95"/>
      <c r="AJ18" s="601" t="s">
        <v>43</v>
      </c>
      <c r="AK18" s="602"/>
      <c r="AL18" s="603"/>
      <c r="AN18" s="598">
        <v>0</v>
      </c>
      <c r="AO18" s="598"/>
      <c r="AP18" s="598"/>
      <c r="AQ18" s="598"/>
      <c r="AR18" s="598"/>
      <c r="AS18" s="598"/>
      <c r="AT18" s="96"/>
      <c r="AU18" s="601" t="s">
        <v>43</v>
      </c>
      <c r="AV18" s="602"/>
      <c r="AW18" s="603"/>
      <c r="AY18" s="598"/>
      <c r="AZ18" s="598"/>
      <c r="BA18" s="598"/>
      <c r="BB18" s="598"/>
      <c r="BC18" s="598"/>
      <c r="BD18" s="598"/>
      <c r="BE18" s="92"/>
    </row>
    <row r="19" spans="2:57" x14ac:dyDescent="0.2">
      <c r="B19" s="87"/>
      <c r="F19" s="73" t="s">
        <v>31</v>
      </c>
      <c r="G19" s="14" t="s">
        <v>44</v>
      </c>
      <c r="K19" s="95"/>
      <c r="L19" s="95"/>
      <c r="M19" s="95"/>
      <c r="N19" s="95"/>
      <c r="O19" s="95"/>
      <c r="P19" s="95"/>
      <c r="Q19" s="95"/>
      <c r="R19" s="95"/>
      <c r="S19" s="95"/>
      <c r="T19" s="95"/>
      <c r="U19" s="95"/>
      <c r="V19" s="95"/>
      <c r="W19" s="95"/>
      <c r="X19" s="95"/>
      <c r="Y19" s="95"/>
      <c r="Z19" s="95"/>
      <c r="AA19" s="95"/>
      <c r="AB19" s="95"/>
      <c r="AC19" s="95"/>
      <c r="AD19" s="95"/>
      <c r="AE19" s="95"/>
      <c r="AF19" s="95"/>
      <c r="AG19" s="95"/>
      <c r="AH19" s="95"/>
      <c r="AJ19" s="601" t="s">
        <v>45</v>
      </c>
      <c r="AK19" s="602"/>
      <c r="AL19" s="603"/>
      <c r="AN19" s="598">
        <v>0</v>
      </c>
      <c r="AO19" s="598"/>
      <c r="AP19" s="598"/>
      <c r="AQ19" s="598"/>
      <c r="AR19" s="598"/>
      <c r="AS19" s="598"/>
      <c r="AT19" s="96"/>
      <c r="AU19" s="601" t="s">
        <v>45</v>
      </c>
      <c r="AV19" s="602"/>
      <c r="AW19" s="603"/>
      <c r="AY19" s="598"/>
      <c r="AZ19" s="598"/>
      <c r="BA19" s="598"/>
      <c r="BB19" s="598"/>
      <c r="BC19" s="598"/>
      <c r="BD19" s="598"/>
      <c r="BE19" s="92"/>
    </row>
    <row r="20" spans="2:57" x14ac:dyDescent="0.2">
      <c r="B20" s="87"/>
      <c r="D20" s="386" t="str">
        <f>IF('1500'!Z30=1,"Avant de faire l'enregistrement, n'oubliez pas d'indiquer le numéro SIRET","")</f>
        <v/>
      </c>
      <c r="AJ20" s="78"/>
      <c r="AK20" s="73"/>
      <c r="AL20" s="75"/>
      <c r="AN20" s="97"/>
      <c r="AO20" s="97"/>
      <c r="AP20" s="97"/>
      <c r="AQ20" s="97"/>
      <c r="AR20" s="97"/>
      <c r="AS20" s="97"/>
      <c r="AU20" s="78"/>
      <c r="AV20" s="73"/>
      <c r="AW20" s="75"/>
      <c r="BE20" s="92"/>
    </row>
    <row r="21" spans="2:57" ht="12.75" customHeight="1" x14ac:dyDescent="0.2">
      <c r="B21" s="87"/>
      <c r="D21" s="93" t="s">
        <v>29</v>
      </c>
      <c r="E21" s="94" t="s">
        <v>841</v>
      </c>
      <c r="AJ21" s="78"/>
      <c r="AK21" s="73"/>
      <c r="AL21" s="75"/>
      <c r="AU21" s="78"/>
      <c r="AV21" s="73"/>
      <c r="AW21" s="75"/>
      <c r="BE21" s="92"/>
    </row>
    <row r="22" spans="2:57" x14ac:dyDescent="0.2">
      <c r="B22" s="87"/>
      <c r="F22" s="73" t="s">
        <v>31</v>
      </c>
      <c r="G22" s="14" t="s">
        <v>46</v>
      </c>
      <c r="AF22" s="95"/>
      <c r="AG22" s="95"/>
      <c r="AH22" s="95"/>
      <c r="AJ22" s="601" t="s">
        <v>47</v>
      </c>
      <c r="AK22" s="602"/>
      <c r="AL22" s="603"/>
      <c r="AN22" s="596"/>
      <c r="AO22" s="596"/>
      <c r="AP22" s="596"/>
      <c r="AQ22" s="596"/>
      <c r="AR22" s="596"/>
      <c r="AS22" s="596"/>
      <c r="AT22" s="96"/>
      <c r="AU22" s="601" t="s">
        <v>47</v>
      </c>
      <c r="AV22" s="602"/>
      <c r="AW22" s="603"/>
      <c r="AY22" s="596"/>
      <c r="AZ22" s="596"/>
      <c r="BA22" s="596"/>
      <c r="BB22" s="596"/>
      <c r="BC22" s="596"/>
      <c r="BD22" s="596"/>
      <c r="BE22" s="92"/>
    </row>
    <row r="23" spans="2:57" ht="12.75" customHeight="1" x14ac:dyDescent="0.2">
      <c r="B23" s="87"/>
      <c r="F23" s="73" t="s">
        <v>31</v>
      </c>
      <c r="G23" s="14" t="s">
        <v>48</v>
      </c>
      <c r="AE23" s="95"/>
      <c r="AF23" s="95"/>
      <c r="AG23" s="95"/>
      <c r="AH23" s="95"/>
      <c r="AJ23" s="601" t="s">
        <v>49</v>
      </c>
      <c r="AK23" s="602"/>
      <c r="AL23" s="603"/>
      <c r="AN23" s="598"/>
      <c r="AO23" s="598"/>
      <c r="AP23" s="598"/>
      <c r="AQ23" s="598"/>
      <c r="AR23" s="598"/>
      <c r="AS23" s="598"/>
      <c r="AT23" s="96"/>
      <c r="AU23" s="601" t="s">
        <v>49</v>
      </c>
      <c r="AV23" s="602"/>
      <c r="AW23" s="603"/>
      <c r="AY23" s="598"/>
      <c r="AZ23" s="598"/>
      <c r="BA23" s="598"/>
      <c r="BB23" s="598"/>
      <c r="BC23" s="598"/>
      <c r="BD23" s="598"/>
      <c r="BE23" s="92"/>
    </row>
    <row r="24" spans="2:57" x14ac:dyDescent="0.2">
      <c r="B24" s="87"/>
      <c r="F24" s="73" t="s">
        <v>31</v>
      </c>
      <c r="G24" s="14" t="s">
        <v>842</v>
      </c>
      <c r="AE24" s="95"/>
      <c r="AF24" s="95"/>
      <c r="AG24" s="95"/>
      <c r="AH24" s="95"/>
      <c r="AJ24" s="601" t="s">
        <v>843</v>
      </c>
      <c r="AK24" s="602"/>
      <c r="AL24" s="603"/>
      <c r="AN24" s="598"/>
      <c r="AO24" s="598"/>
      <c r="AP24" s="598"/>
      <c r="AQ24" s="598"/>
      <c r="AR24" s="598"/>
      <c r="AS24" s="598"/>
      <c r="AT24" s="96"/>
      <c r="AU24" s="601" t="s">
        <v>843</v>
      </c>
      <c r="AV24" s="602"/>
      <c r="AW24" s="603"/>
      <c r="AY24" s="598"/>
      <c r="AZ24" s="598"/>
      <c r="BA24" s="598"/>
      <c r="BB24" s="598"/>
      <c r="BC24" s="598"/>
      <c r="BD24" s="598"/>
      <c r="BE24" s="92"/>
    </row>
    <row r="25" spans="2:57" x14ac:dyDescent="0.2">
      <c r="B25" s="87"/>
      <c r="F25" s="73"/>
      <c r="AE25" s="95"/>
      <c r="AF25" s="95"/>
      <c r="AG25" s="95"/>
      <c r="AH25" s="95"/>
      <c r="AJ25" s="78"/>
      <c r="AK25" s="73"/>
      <c r="AL25" s="75"/>
      <c r="AM25" s="387"/>
      <c r="AN25" s="388"/>
      <c r="AO25" s="388"/>
      <c r="AP25" s="388"/>
      <c r="AQ25" s="388"/>
      <c r="AR25" s="388"/>
      <c r="AS25" s="388"/>
      <c r="AT25" s="389"/>
      <c r="AU25" s="390"/>
      <c r="AV25" s="391"/>
      <c r="AW25" s="392"/>
      <c r="AX25" s="387"/>
      <c r="AY25" s="388"/>
      <c r="AZ25" s="388"/>
      <c r="BA25" s="388"/>
      <c r="BB25" s="388"/>
      <c r="BC25" s="388"/>
      <c r="BD25" s="388"/>
      <c r="BE25" s="393"/>
    </row>
    <row r="26" spans="2:57" ht="12.75" customHeight="1" x14ac:dyDescent="0.2">
      <c r="B26" s="87"/>
      <c r="D26" s="93" t="s">
        <v>29</v>
      </c>
      <c r="E26" s="94" t="s">
        <v>50</v>
      </c>
      <c r="AB26" s="95"/>
      <c r="AC26" s="95"/>
      <c r="AD26" s="95"/>
      <c r="AE26" s="95"/>
      <c r="AF26" s="95"/>
      <c r="AG26" s="95"/>
      <c r="AH26" s="95"/>
      <c r="AJ26" s="601" t="s">
        <v>51</v>
      </c>
      <c r="AK26" s="602"/>
      <c r="AL26" s="603"/>
      <c r="AN26" s="596">
        <v>0</v>
      </c>
      <c r="AO26" s="596"/>
      <c r="AP26" s="596"/>
      <c r="AQ26" s="596"/>
      <c r="AR26" s="596"/>
      <c r="AS26" s="596"/>
      <c r="AT26" s="96"/>
      <c r="AU26" s="601" t="s">
        <v>51</v>
      </c>
      <c r="AV26" s="602"/>
      <c r="AW26" s="603"/>
      <c r="AY26" s="596"/>
      <c r="AZ26" s="596"/>
      <c r="BA26" s="596"/>
      <c r="BB26" s="596"/>
      <c r="BC26" s="596"/>
      <c r="BD26" s="596"/>
      <c r="BE26" s="92"/>
    </row>
    <row r="27" spans="2:57" x14ac:dyDescent="0.2">
      <c r="B27" s="87"/>
      <c r="AJ27" s="78"/>
      <c r="AK27" s="73"/>
      <c r="AL27" s="75"/>
      <c r="AU27" s="78"/>
      <c r="AV27" s="73"/>
      <c r="AW27" s="75"/>
      <c r="BE27" s="92"/>
    </row>
    <row r="28" spans="2:57" ht="12.75" customHeight="1" x14ac:dyDescent="0.2">
      <c r="B28" s="87"/>
      <c r="AJ28" s="78"/>
      <c r="AK28" s="73"/>
      <c r="AL28" s="75"/>
      <c r="AU28" s="78"/>
      <c r="AV28" s="73"/>
      <c r="AW28" s="75"/>
      <c r="BE28" s="92"/>
    </row>
    <row r="29" spans="2:57" ht="15" x14ac:dyDescent="0.25">
      <c r="B29" s="87"/>
      <c r="C29" s="88" t="s">
        <v>52</v>
      </c>
      <c r="AJ29" s="78"/>
      <c r="AK29" s="73"/>
      <c r="AL29" s="75"/>
      <c r="AU29" s="78"/>
      <c r="AV29" s="73"/>
      <c r="AW29" s="75"/>
      <c r="BE29" s="92"/>
    </row>
    <row r="30" spans="2:57" ht="12.75" customHeight="1" x14ac:dyDescent="0.2">
      <c r="B30" s="87"/>
      <c r="D30" s="93" t="s">
        <v>29</v>
      </c>
      <c r="E30" s="94" t="s">
        <v>769</v>
      </c>
      <c r="AJ30" s="78"/>
      <c r="AK30" s="73"/>
      <c r="AL30" s="75"/>
      <c r="AU30" s="78"/>
      <c r="AV30" s="73"/>
      <c r="AW30" s="75"/>
      <c r="BE30" s="92"/>
    </row>
    <row r="31" spans="2:57" ht="12.75" customHeight="1" x14ac:dyDescent="0.2">
      <c r="B31" s="87"/>
      <c r="F31" s="73" t="s">
        <v>31</v>
      </c>
      <c r="G31" s="14" t="s">
        <v>710</v>
      </c>
      <c r="Z31" s="95"/>
      <c r="AA31" s="95"/>
      <c r="AB31" s="95"/>
      <c r="AC31" s="95"/>
      <c r="AD31" s="95"/>
      <c r="AE31" s="95"/>
      <c r="AF31" s="95"/>
      <c r="AG31" s="95"/>
      <c r="AH31" s="95"/>
      <c r="AJ31" s="601" t="s">
        <v>712</v>
      </c>
      <c r="AK31" s="602"/>
      <c r="AL31" s="603"/>
      <c r="AN31" s="596"/>
      <c r="AO31" s="596"/>
      <c r="AP31" s="596"/>
      <c r="AQ31" s="596"/>
      <c r="AR31" s="596"/>
      <c r="AS31" s="596"/>
      <c r="AT31" s="73"/>
      <c r="AU31" s="78"/>
      <c r="AV31" s="73"/>
      <c r="AW31" s="75"/>
      <c r="AY31" s="244"/>
      <c r="AZ31" s="244"/>
      <c r="BA31" s="244"/>
      <c r="BB31" s="244"/>
      <c r="BC31" s="244"/>
      <c r="BD31" s="244"/>
      <c r="BE31" s="92"/>
    </row>
    <row r="32" spans="2:57" ht="12.75" customHeight="1" x14ac:dyDescent="0.2">
      <c r="B32" s="87"/>
      <c r="F32" s="73" t="s">
        <v>31</v>
      </c>
      <c r="G32" s="14" t="s">
        <v>711</v>
      </c>
      <c r="Z32" s="99"/>
      <c r="AA32" s="99"/>
      <c r="AB32" s="95"/>
      <c r="AC32" s="95"/>
      <c r="AD32" s="95"/>
      <c r="AE32" s="95"/>
      <c r="AF32" s="95"/>
      <c r="AG32" s="95"/>
      <c r="AH32" s="95"/>
      <c r="AJ32" s="604" t="s">
        <v>724</v>
      </c>
      <c r="AK32" s="605"/>
      <c r="AL32" s="606"/>
      <c r="AN32" s="598"/>
      <c r="AO32" s="598"/>
      <c r="AP32" s="598"/>
      <c r="AQ32" s="598"/>
      <c r="AR32" s="598"/>
      <c r="AS32" s="598"/>
      <c r="AT32" s="73"/>
      <c r="AU32" s="604" t="s">
        <v>724</v>
      </c>
      <c r="AV32" s="605"/>
      <c r="AW32" s="606"/>
      <c r="AY32" s="598">
        <v>0</v>
      </c>
      <c r="AZ32" s="598"/>
      <c r="BA32" s="598"/>
      <c r="BB32" s="598"/>
      <c r="BC32" s="598"/>
      <c r="BD32" s="598"/>
      <c r="BE32" s="92"/>
    </row>
    <row r="33" spans="2:64" ht="12.75" customHeight="1" x14ac:dyDescent="0.2">
      <c r="B33" s="87"/>
      <c r="AJ33" s="78"/>
      <c r="AK33" s="73"/>
      <c r="AL33" s="75"/>
      <c r="AN33" s="211"/>
      <c r="AO33" s="211"/>
      <c r="AP33" s="211"/>
      <c r="AQ33" s="211"/>
      <c r="AR33" s="211"/>
      <c r="AS33" s="211"/>
      <c r="AT33" s="73"/>
      <c r="AU33" s="78"/>
      <c r="AV33" s="73"/>
      <c r="AW33" s="75"/>
      <c r="AY33" s="211"/>
      <c r="AZ33" s="211"/>
      <c r="BA33" s="211"/>
      <c r="BB33" s="211"/>
      <c r="BC33" s="211"/>
      <c r="BD33" s="211"/>
      <c r="BE33" s="92"/>
    </row>
    <row r="34" spans="2:64" ht="12.75" customHeight="1" x14ac:dyDescent="0.2">
      <c r="B34" s="87"/>
      <c r="D34" s="93" t="s">
        <v>29</v>
      </c>
      <c r="E34" s="94" t="s">
        <v>53</v>
      </c>
      <c r="AJ34" s="78"/>
      <c r="AK34" s="73"/>
      <c r="AL34" s="75"/>
      <c r="AU34" s="78"/>
      <c r="AV34" s="73"/>
      <c r="AW34" s="75"/>
      <c r="BE34" s="92"/>
    </row>
    <row r="35" spans="2:64" ht="12.75" customHeight="1" x14ac:dyDescent="0.2">
      <c r="B35" s="87"/>
      <c r="F35" s="73" t="s">
        <v>31</v>
      </c>
      <c r="G35" s="14" t="s">
        <v>54</v>
      </c>
      <c r="Z35" s="95"/>
      <c r="AA35" s="95"/>
      <c r="AB35" s="95"/>
      <c r="AC35" s="95"/>
      <c r="AD35" s="95"/>
      <c r="AE35" s="95"/>
      <c r="AF35" s="95"/>
      <c r="AG35" s="95"/>
      <c r="AH35" s="95"/>
      <c r="AJ35" s="601" t="s">
        <v>55</v>
      </c>
      <c r="AK35" s="602"/>
      <c r="AL35" s="603"/>
      <c r="AN35" s="596"/>
      <c r="AO35" s="596"/>
      <c r="AP35" s="596"/>
      <c r="AQ35" s="596"/>
      <c r="AR35" s="596"/>
      <c r="AS35" s="596"/>
      <c r="AT35" s="73"/>
      <c r="AU35" s="78"/>
      <c r="AV35" s="73"/>
      <c r="AW35" s="75"/>
      <c r="AY35" s="98"/>
      <c r="AZ35" s="98"/>
      <c r="BA35" s="98"/>
      <c r="BB35" s="98"/>
      <c r="BC35" s="98"/>
      <c r="BD35" s="98"/>
      <c r="BE35" s="92"/>
    </row>
    <row r="36" spans="2:64" ht="12.75" customHeight="1" x14ac:dyDescent="0.2">
      <c r="B36" s="87"/>
      <c r="F36" s="73" t="s">
        <v>31</v>
      </c>
      <c r="G36" s="14" t="s">
        <v>56</v>
      </c>
      <c r="Q36" s="14" t="s">
        <v>57</v>
      </c>
      <c r="Z36" s="99"/>
      <c r="AA36" s="99"/>
      <c r="AB36" s="95"/>
      <c r="AC36" s="95"/>
      <c r="AD36" s="95"/>
      <c r="AE36" s="95"/>
      <c r="AF36" s="95"/>
      <c r="AG36" s="95"/>
      <c r="AH36" s="95"/>
      <c r="AJ36" s="601" t="s">
        <v>58</v>
      </c>
      <c r="AK36" s="602"/>
      <c r="AL36" s="603"/>
      <c r="AN36" s="598"/>
      <c r="AO36" s="598"/>
      <c r="AP36" s="598"/>
      <c r="AQ36" s="598"/>
      <c r="AR36" s="598"/>
      <c r="AS36" s="598"/>
      <c r="AT36" s="73"/>
      <c r="AU36" s="601" t="s">
        <v>58</v>
      </c>
      <c r="AV36" s="602"/>
      <c r="AW36" s="603"/>
      <c r="AY36" s="596"/>
      <c r="AZ36" s="596"/>
      <c r="BA36" s="596"/>
      <c r="BB36" s="596"/>
      <c r="BC36" s="596"/>
      <c r="BD36" s="596"/>
      <c r="BE36" s="92"/>
    </row>
    <row r="37" spans="2:64" ht="12.75" customHeight="1" x14ac:dyDescent="0.2">
      <c r="B37" s="87"/>
      <c r="Q37" s="14" t="s">
        <v>59</v>
      </c>
      <c r="AG37" s="95"/>
      <c r="AH37" s="95"/>
      <c r="AJ37" s="601" t="s">
        <v>60</v>
      </c>
      <c r="AK37" s="602"/>
      <c r="AL37" s="603"/>
      <c r="AN37" s="596"/>
      <c r="AO37" s="596"/>
      <c r="AP37" s="596"/>
      <c r="AQ37" s="596"/>
      <c r="AR37" s="596"/>
      <c r="AS37" s="596"/>
      <c r="AT37" s="73"/>
      <c r="AU37" s="601" t="s">
        <v>60</v>
      </c>
      <c r="AV37" s="602"/>
      <c r="AW37" s="603"/>
      <c r="AY37" s="598"/>
      <c r="AZ37" s="598"/>
      <c r="BA37" s="598"/>
      <c r="BB37" s="598"/>
      <c r="BC37" s="598"/>
      <c r="BD37" s="598"/>
      <c r="BE37" s="92"/>
    </row>
    <row r="38" spans="2:64" ht="12.75" customHeight="1" x14ac:dyDescent="0.2">
      <c r="B38" s="87"/>
      <c r="AJ38" s="78"/>
      <c r="AK38" s="73"/>
      <c r="AL38" s="75"/>
      <c r="AN38" s="97"/>
      <c r="AO38" s="97"/>
      <c r="AP38" s="97"/>
      <c r="AQ38" s="97"/>
      <c r="AR38" s="97"/>
      <c r="AS38" s="97"/>
      <c r="AU38" s="78"/>
      <c r="AV38" s="73"/>
      <c r="AW38" s="75"/>
      <c r="BE38" s="92"/>
    </row>
    <row r="39" spans="2:64" ht="12.75" customHeight="1" x14ac:dyDescent="0.2">
      <c r="B39" s="87"/>
      <c r="D39" s="93" t="s">
        <v>29</v>
      </c>
      <c r="E39" s="94" t="s">
        <v>61</v>
      </c>
      <c r="AJ39" s="78"/>
      <c r="AK39" s="73"/>
      <c r="AL39" s="75"/>
      <c r="AN39" s="97"/>
      <c r="AO39" s="97"/>
      <c r="AP39" s="97"/>
      <c r="AQ39" s="97"/>
      <c r="AR39" s="97"/>
      <c r="AS39" s="97"/>
      <c r="AU39" s="78"/>
      <c r="AV39" s="73"/>
      <c r="AW39" s="75"/>
      <c r="BE39" s="92"/>
    </row>
    <row r="40" spans="2:64" ht="12.75" customHeight="1" x14ac:dyDescent="0.2">
      <c r="B40" s="87"/>
      <c r="F40" s="73" t="s">
        <v>31</v>
      </c>
      <c r="G40" s="14" t="s">
        <v>62</v>
      </c>
      <c r="AA40" s="95"/>
      <c r="AB40" s="95"/>
      <c r="AC40" s="95"/>
      <c r="AD40" s="95"/>
      <c r="AE40" s="95"/>
      <c r="AF40" s="95"/>
      <c r="AG40" s="95"/>
      <c r="AH40" s="95"/>
      <c r="AJ40" s="601" t="s">
        <v>63</v>
      </c>
      <c r="AK40" s="602"/>
      <c r="AL40" s="603"/>
      <c r="AN40" s="596"/>
      <c r="AO40" s="596"/>
      <c r="AP40" s="596"/>
      <c r="AQ40" s="596"/>
      <c r="AR40" s="596"/>
      <c r="AS40" s="596"/>
      <c r="AT40" s="73"/>
      <c r="AU40" s="78"/>
      <c r="AV40" s="73"/>
      <c r="AW40" s="75"/>
      <c r="AY40" s="244"/>
      <c r="AZ40" s="244"/>
      <c r="BA40" s="244"/>
      <c r="BB40" s="244"/>
      <c r="BC40" s="244"/>
      <c r="BD40" s="244"/>
      <c r="BE40" s="92"/>
    </row>
    <row r="41" spans="2:64" ht="12.75" customHeight="1" x14ac:dyDescent="0.2">
      <c r="B41" s="87"/>
      <c r="F41" s="73" t="s">
        <v>31</v>
      </c>
      <c r="G41" s="14" t="s">
        <v>64</v>
      </c>
      <c r="Y41" s="95"/>
      <c r="Z41" s="95"/>
      <c r="AA41" s="95"/>
      <c r="AB41" s="95"/>
      <c r="AC41" s="95"/>
      <c r="AD41" s="95"/>
      <c r="AE41" s="95"/>
      <c r="AF41" s="95"/>
      <c r="AG41" s="95"/>
      <c r="AH41" s="95"/>
      <c r="AJ41" s="601" t="s">
        <v>65</v>
      </c>
      <c r="AK41" s="602"/>
      <c r="AL41" s="603"/>
      <c r="AN41" s="598"/>
      <c r="AO41" s="598"/>
      <c r="AP41" s="598"/>
      <c r="AQ41" s="598"/>
      <c r="AR41" s="598"/>
      <c r="AS41" s="598"/>
      <c r="AT41" s="73"/>
      <c r="AU41" s="78"/>
      <c r="AV41" s="73"/>
      <c r="AW41" s="75"/>
      <c r="AY41" s="244"/>
      <c r="AZ41" s="244"/>
      <c r="BA41" s="244"/>
      <c r="BB41" s="244"/>
      <c r="BC41" s="244"/>
      <c r="BD41" s="244"/>
      <c r="BE41" s="92"/>
    </row>
    <row r="42" spans="2:64" ht="12.75" customHeight="1" x14ac:dyDescent="0.2">
      <c r="B42" s="87"/>
      <c r="AJ42" s="78"/>
      <c r="AK42" s="73"/>
      <c r="AL42" s="75"/>
      <c r="AN42" s="97"/>
      <c r="AO42" s="97"/>
      <c r="AP42" s="97"/>
      <c r="AQ42" s="97"/>
      <c r="AR42" s="97"/>
      <c r="AS42" s="97"/>
      <c r="AU42" s="78"/>
      <c r="AV42" s="73"/>
      <c r="AW42" s="75"/>
      <c r="BE42" s="92"/>
    </row>
    <row r="43" spans="2:64" ht="15" x14ac:dyDescent="0.25">
      <c r="B43" s="87"/>
      <c r="C43" s="88" t="s">
        <v>66</v>
      </c>
      <c r="AJ43" s="78"/>
      <c r="AK43" s="73"/>
      <c r="AL43" s="75"/>
      <c r="AN43" s="97"/>
      <c r="AO43" s="97"/>
      <c r="AP43" s="97"/>
      <c r="AQ43" s="97"/>
      <c r="AR43" s="97"/>
      <c r="AS43" s="97"/>
      <c r="AU43" s="78"/>
      <c r="AV43" s="73"/>
      <c r="AW43" s="75"/>
      <c r="BE43" s="92"/>
    </row>
    <row r="44" spans="2:64" x14ac:dyDescent="0.2">
      <c r="B44" s="87"/>
      <c r="C44" s="97" t="s">
        <v>67</v>
      </c>
      <c r="AJ44" s="78"/>
      <c r="AK44" s="73"/>
      <c r="AL44" s="75"/>
      <c r="AN44" s="97"/>
      <c r="AO44" s="97"/>
      <c r="AP44" s="97"/>
      <c r="AQ44" s="97"/>
      <c r="AR44" s="97"/>
      <c r="AS44" s="97"/>
      <c r="AU44" s="78"/>
      <c r="AV44" s="73"/>
      <c r="AW44" s="75"/>
      <c r="BE44" s="92"/>
    </row>
    <row r="45" spans="2:64" ht="12.75" customHeight="1" x14ac:dyDescent="0.2">
      <c r="B45" s="87"/>
      <c r="F45" s="73" t="s">
        <v>31</v>
      </c>
      <c r="G45" s="14" t="s">
        <v>68</v>
      </c>
      <c r="L45" s="95"/>
      <c r="M45" s="95"/>
      <c r="N45" s="95"/>
      <c r="O45" s="95"/>
      <c r="P45" s="95"/>
      <c r="Q45" s="95"/>
      <c r="R45" s="95"/>
      <c r="S45" s="95"/>
      <c r="T45" s="95"/>
      <c r="U45" s="95"/>
      <c r="V45" s="95"/>
      <c r="W45" s="95"/>
      <c r="X45" s="95"/>
      <c r="Y45" s="95"/>
      <c r="Z45" s="95"/>
      <c r="AA45" s="95"/>
      <c r="AB45" s="95"/>
      <c r="AC45" s="95"/>
      <c r="AD45" s="95"/>
      <c r="AE45" s="95"/>
      <c r="AF45" s="95"/>
      <c r="AG45" s="95"/>
      <c r="AH45" s="95"/>
      <c r="AJ45" s="601" t="s">
        <v>69</v>
      </c>
      <c r="AK45" s="602"/>
      <c r="AL45" s="603"/>
      <c r="AN45" s="596">
        <v>0</v>
      </c>
      <c r="AO45" s="596"/>
      <c r="AP45" s="596"/>
      <c r="AQ45" s="596"/>
      <c r="AR45" s="596"/>
      <c r="AS45" s="596"/>
      <c r="AT45" s="73"/>
      <c r="AU45" s="601" t="s">
        <v>69</v>
      </c>
      <c r="AV45" s="602"/>
      <c r="AW45" s="603"/>
      <c r="AY45" s="596">
        <v>0</v>
      </c>
      <c r="AZ45" s="596"/>
      <c r="BA45" s="596"/>
      <c r="BB45" s="596"/>
      <c r="BC45" s="596"/>
      <c r="BD45" s="596"/>
      <c r="BE45" s="92"/>
      <c r="BG45" s="66"/>
      <c r="BH45" s="66"/>
      <c r="BI45" s="66"/>
      <c r="BJ45" s="66"/>
      <c r="BK45" s="66"/>
      <c r="BL45" s="66"/>
    </row>
    <row r="46" spans="2:64" ht="12.75" customHeight="1" x14ac:dyDescent="0.2">
      <c r="B46" s="87"/>
      <c r="F46" s="73" t="s">
        <v>31</v>
      </c>
      <c r="G46" s="14" t="s">
        <v>70</v>
      </c>
      <c r="AJ46" s="78"/>
      <c r="AK46" s="73"/>
      <c r="AL46" s="75"/>
      <c r="AN46" s="97"/>
      <c r="AO46" s="97"/>
      <c r="AP46" s="97"/>
      <c r="AQ46" s="97"/>
      <c r="AR46" s="97"/>
      <c r="AS46" s="97"/>
      <c r="AU46" s="78"/>
      <c r="AV46" s="73"/>
      <c r="AW46" s="75"/>
      <c r="AY46" s="97"/>
      <c r="AZ46" s="97"/>
      <c r="BA46" s="97"/>
      <c r="BB46" s="97"/>
      <c r="BC46" s="97"/>
      <c r="BD46" s="97"/>
      <c r="BE46" s="92"/>
    </row>
    <row r="47" spans="2:64" ht="12.75" customHeight="1" x14ac:dyDescent="0.2">
      <c r="B47" s="87"/>
      <c r="G47" s="14" t="s">
        <v>71</v>
      </c>
      <c r="P47" s="95"/>
      <c r="Q47" s="95"/>
      <c r="R47" s="95"/>
      <c r="S47" s="95"/>
      <c r="T47" s="95"/>
      <c r="U47" s="95"/>
      <c r="V47" s="95"/>
      <c r="W47" s="95"/>
      <c r="X47" s="95"/>
      <c r="Y47" s="95"/>
      <c r="Z47" s="95"/>
      <c r="AA47" s="95"/>
      <c r="AB47" s="95"/>
      <c r="AC47" s="95"/>
      <c r="AD47" s="95"/>
      <c r="AE47" s="95"/>
      <c r="AF47" s="95"/>
      <c r="AG47" s="95"/>
      <c r="AH47" s="95"/>
      <c r="AJ47" s="601" t="s">
        <v>72</v>
      </c>
      <c r="AK47" s="602"/>
      <c r="AL47" s="603"/>
      <c r="AN47" s="596">
        <v>0</v>
      </c>
      <c r="AO47" s="596"/>
      <c r="AP47" s="596"/>
      <c r="AQ47" s="596"/>
      <c r="AR47" s="596"/>
      <c r="AS47" s="596"/>
      <c r="AT47" s="73"/>
      <c r="AU47" s="601" t="s">
        <v>72</v>
      </c>
      <c r="AV47" s="602"/>
      <c r="AW47" s="603"/>
      <c r="AY47" s="596">
        <v>0</v>
      </c>
      <c r="AZ47" s="596"/>
      <c r="BA47" s="596"/>
      <c r="BB47" s="596"/>
      <c r="BC47" s="596"/>
      <c r="BD47" s="596"/>
      <c r="BE47" s="92"/>
    </row>
    <row r="48" spans="2:64" ht="12.75" customHeight="1" x14ac:dyDescent="0.2">
      <c r="B48" s="87"/>
      <c r="AJ48" s="78"/>
      <c r="AK48" s="73"/>
      <c r="AL48" s="75"/>
      <c r="AN48" s="97"/>
      <c r="AO48" s="97"/>
      <c r="AP48" s="97"/>
      <c r="AQ48" s="97"/>
      <c r="AR48" s="97"/>
      <c r="AS48" s="97"/>
      <c r="AU48" s="78"/>
      <c r="AV48" s="73"/>
      <c r="AW48" s="75"/>
      <c r="AY48" s="97"/>
      <c r="AZ48" s="97"/>
      <c r="BA48" s="97"/>
      <c r="BB48" s="97"/>
      <c r="BC48" s="97"/>
      <c r="BD48" s="97"/>
      <c r="BE48" s="92"/>
    </row>
    <row r="49" spans="2:64" ht="12.75" customHeight="1" x14ac:dyDescent="0.2">
      <c r="B49" s="87"/>
      <c r="C49" s="97" t="s">
        <v>73</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J49" s="78"/>
      <c r="AK49" s="73"/>
      <c r="AL49" s="75"/>
      <c r="AN49" s="97"/>
      <c r="AO49" s="97"/>
      <c r="AP49" s="97"/>
      <c r="AQ49" s="97"/>
      <c r="AR49" s="97"/>
      <c r="AS49" s="97"/>
      <c r="AU49" s="78"/>
      <c r="AV49" s="73"/>
      <c r="AW49" s="75"/>
      <c r="AY49" s="97"/>
      <c r="AZ49" s="97"/>
      <c r="BA49" s="97"/>
      <c r="BB49" s="97"/>
      <c r="BC49" s="97"/>
      <c r="BD49" s="97"/>
      <c r="BE49" s="92"/>
    </row>
    <row r="50" spans="2:64" ht="12.75" customHeight="1" x14ac:dyDescent="0.2">
      <c r="B50" s="87"/>
      <c r="F50" s="73" t="s">
        <v>31</v>
      </c>
      <c r="G50" s="14" t="s">
        <v>74</v>
      </c>
      <c r="R50" s="95"/>
      <c r="S50" s="95"/>
      <c r="T50" s="95"/>
      <c r="U50" s="95"/>
      <c r="V50" s="95"/>
      <c r="W50" s="95"/>
      <c r="X50" s="95"/>
      <c r="Y50" s="95"/>
      <c r="Z50" s="95"/>
      <c r="AA50" s="95"/>
      <c r="AB50" s="95"/>
      <c r="AC50" s="95"/>
      <c r="AD50" s="95"/>
      <c r="AE50" s="95"/>
      <c r="AF50" s="95"/>
      <c r="AG50" s="95"/>
      <c r="AH50" s="95"/>
      <c r="AJ50" s="601" t="s">
        <v>75</v>
      </c>
      <c r="AK50" s="602"/>
      <c r="AL50" s="603"/>
      <c r="AN50" s="596"/>
      <c r="AO50" s="596"/>
      <c r="AP50" s="596"/>
      <c r="AQ50" s="596"/>
      <c r="AR50" s="596"/>
      <c r="AS50" s="596"/>
      <c r="AT50" s="73"/>
      <c r="AU50" s="601" t="s">
        <v>75</v>
      </c>
      <c r="AV50" s="602"/>
      <c r="AW50" s="603"/>
      <c r="AY50" s="596"/>
      <c r="AZ50" s="596"/>
      <c r="BA50" s="596"/>
      <c r="BB50" s="596"/>
      <c r="BC50" s="596"/>
      <c r="BD50" s="596"/>
      <c r="BE50" s="92"/>
      <c r="BG50" s="66"/>
      <c r="BH50" s="66"/>
    </row>
    <row r="51" spans="2:64" ht="12.75" customHeight="1" x14ac:dyDescent="0.2">
      <c r="B51" s="87"/>
      <c r="F51" s="73" t="s">
        <v>31</v>
      </c>
      <c r="G51" s="14" t="s">
        <v>76</v>
      </c>
      <c r="AB51" s="95"/>
      <c r="AC51" s="95"/>
      <c r="AD51" s="95"/>
      <c r="AE51" s="95"/>
      <c r="AF51" s="95"/>
      <c r="AG51" s="95"/>
      <c r="AH51" s="95"/>
      <c r="AJ51" s="601" t="s">
        <v>77</v>
      </c>
      <c r="AK51" s="602"/>
      <c r="AL51" s="603"/>
      <c r="AN51" s="598"/>
      <c r="AO51" s="598"/>
      <c r="AP51" s="598"/>
      <c r="AQ51" s="598"/>
      <c r="AR51" s="598"/>
      <c r="AS51" s="598"/>
      <c r="AT51" s="73"/>
      <c r="AU51" s="601" t="s">
        <v>77</v>
      </c>
      <c r="AV51" s="602"/>
      <c r="AW51" s="603"/>
      <c r="AY51" s="598"/>
      <c r="AZ51" s="598"/>
      <c r="BA51" s="598"/>
      <c r="BB51" s="598"/>
      <c r="BC51" s="598"/>
      <c r="BD51" s="598"/>
      <c r="BE51" s="92"/>
      <c r="BG51" s="66"/>
      <c r="BH51" s="66"/>
      <c r="BI51" s="66"/>
      <c r="BJ51" s="66"/>
      <c r="BK51" s="66"/>
      <c r="BL51" s="66"/>
    </row>
    <row r="52" spans="2:64" ht="12.75" customHeight="1" x14ac:dyDescent="0.2">
      <c r="B52" s="87"/>
      <c r="F52" s="73" t="s">
        <v>31</v>
      </c>
      <c r="G52" s="14" t="s">
        <v>68</v>
      </c>
      <c r="L52" s="95"/>
      <c r="M52" s="95"/>
      <c r="N52" s="95"/>
      <c r="O52" s="95"/>
      <c r="P52" s="95"/>
      <c r="Q52" s="95"/>
      <c r="R52" s="95"/>
      <c r="S52" s="95"/>
      <c r="T52" s="95"/>
      <c r="U52" s="95"/>
      <c r="V52" s="95"/>
      <c r="W52" s="95"/>
      <c r="X52" s="95"/>
      <c r="Y52" s="95"/>
      <c r="Z52" s="95"/>
      <c r="AA52" s="95"/>
      <c r="AB52" s="95"/>
      <c r="AC52" s="95"/>
      <c r="AD52" s="95"/>
      <c r="AE52" s="95"/>
      <c r="AF52" s="95"/>
      <c r="AG52" s="95"/>
      <c r="AH52" s="95"/>
      <c r="AJ52" s="601" t="s">
        <v>78</v>
      </c>
      <c r="AK52" s="602"/>
      <c r="AL52" s="603"/>
      <c r="AN52" s="596"/>
      <c r="AO52" s="596"/>
      <c r="AP52" s="596"/>
      <c r="AQ52" s="596"/>
      <c r="AR52" s="596"/>
      <c r="AS52" s="596"/>
      <c r="AT52" s="73"/>
      <c r="AU52" s="601" t="s">
        <v>78</v>
      </c>
      <c r="AV52" s="602"/>
      <c r="AW52" s="603"/>
      <c r="AY52" s="596"/>
      <c r="AZ52" s="596"/>
      <c r="BA52" s="596"/>
      <c r="BB52" s="596"/>
      <c r="BC52" s="596"/>
      <c r="BD52" s="596"/>
      <c r="BE52" s="92"/>
      <c r="BG52" s="66"/>
      <c r="BH52" s="66"/>
      <c r="BI52" s="66"/>
      <c r="BJ52" s="66"/>
      <c r="BK52" s="66"/>
      <c r="BL52" s="66"/>
    </row>
    <row r="53" spans="2:64" ht="12.75" customHeight="1" x14ac:dyDescent="0.2">
      <c r="B53" s="87"/>
      <c r="F53" s="73" t="s">
        <v>31</v>
      </c>
      <c r="G53" s="14" t="s">
        <v>79</v>
      </c>
      <c r="P53" s="95"/>
      <c r="Q53" s="95"/>
      <c r="R53" s="95"/>
      <c r="S53" s="95"/>
      <c r="T53" s="95"/>
      <c r="U53" s="95"/>
      <c r="V53" s="95"/>
      <c r="W53" s="95"/>
      <c r="X53" s="95"/>
      <c r="Y53" s="95"/>
      <c r="Z53" s="95"/>
      <c r="AA53" s="95"/>
      <c r="AB53" s="95"/>
      <c r="AC53" s="95"/>
      <c r="AD53" s="95"/>
      <c r="AE53" s="95"/>
      <c r="AF53" s="95"/>
      <c r="AG53" s="95"/>
      <c r="AH53" s="95"/>
      <c r="AJ53" s="601" t="s">
        <v>80</v>
      </c>
      <c r="AK53" s="602"/>
      <c r="AL53" s="603"/>
      <c r="AN53" s="598"/>
      <c r="AO53" s="598"/>
      <c r="AP53" s="598"/>
      <c r="AQ53" s="598"/>
      <c r="AR53" s="598"/>
      <c r="AS53" s="598"/>
      <c r="AT53" s="73"/>
      <c r="AU53" s="601" t="s">
        <v>80</v>
      </c>
      <c r="AV53" s="602"/>
      <c r="AW53" s="603"/>
      <c r="AY53" s="598"/>
      <c r="AZ53" s="598"/>
      <c r="BA53" s="598"/>
      <c r="BB53" s="598"/>
      <c r="BC53" s="598"/>
      <c r="BD53" s="598"/>
      <c r="BE53" s="92"/>
      <c r="BG53" s="66"/>
      <c r="BH53" s="66"/>
      <c r="BI53" s="66"/>
      <c r="BJ53" s="66"/>
      <c r="BK53" s="66"/>
      <c r="BL53" s="66"/>
    </row>
    <row r="54" spans="2:64" ht="12.75" customHeight="1" x14ac:dyDescent="0.2">
      <c r="B54" s="87"/>
      <c r="F54" s="73" t="s">
        <v>31</v>
      </c>
      <c r="G54" s="14" t="s">
        <v>81</v>
      </c>
      <c r="AF54" s="95"/>
      <c r="AG54" s="95"/>
      <c r="AH54" s="95"/>
      <c r="AJ54" s="601" t="s">
        <v>82</v>
      </c>
      <c r="AK54" s="602"/>
      <c r="AL54" s="603"/>
      <c r="AN54" s="598">
        <v>0</v>
      </c>
      <c r="AO54" s="598"/>
      <c r="AP54" s="598"/>
      <c r="AQ54" s="598"/>
      <c r="AR54" s="598"/>
      <c r="AS54" s="598"/>
      <c r="AT54" s="73"/>
      <c r="AU54" s="601" t="s">
        <v>82</v>
      </c>
      <c r="AV54" s="602"/>
      <c r="AW54" s="603"/>
      <c r="AY54" s="599">
        <v>0</v>
      </c>
      <c r="AZ54" s="599"/>
      <c r="BA54" s="599"/>
      <c r="BB54" s="599"/>
      <c r="BC54" s="599"/>
      <c r="BD54" s="599"/>
      <c r="BE54" s="92"/>
      <c r="BG54" s="66"/>
      <c r="BH54" s="66"/>
      <c r="BI54" s="66"/>
      <c r="BJ54" s="66"/>
      <c r="BK54" s="66"/>
      <c r="BL54" s="66"/>
    </row>
    <row r="55" spans="2:64" ht="12.75" customHeight="1" x14ac:dyDescent="0.2">
      <c r="B55" s="87"/>
      <c r="G55" s="14" t="s">
        <v>83</v>
      </c>
      <c r="AJ55" s="78"/>
      <c r="AK55" s="73"/>
      <c r="AL55" s="75"/>
      <c r="AN55" s="97"/>
      <c r="AO55" s="97"/>
      <c r="AP55" s="97"/>
      <c r="AQ55" s="97"/>
      <c r="AR55" s="97"/>
      <c r="AS55" s="97"/>
      <c r="AU55" s="78"/>
      <c r="AV55" s="73"/>
      <c r="AW55" s="75"/>
      <c r="AY55" s="97"/>
      <c r="AZ55" s="97"/>
      <c r="BA55" s="97"/>
      <c r="BB55" s="97"/>
      <c r="BC55" s="97"/>
      <c r="BD55" s="97"/>
      <c r="BE55" s="92"/>
    </row>
    <row r="56" spans="2:64" ht="12.75" customHeight="1" x14ac:dyDescent="0.2">
      <c r="B56" s="87"/>
      <c r="F56" s="73" t="s">
        <v>31</v>
      </c>
      <c r="G56" s="14" t="s">
        <v>84</v>
      </c>
      <c r="R56" s="95"/>
      <c r="S56" s="95"/>
      <c r="T56" s="95"/>
      <c r="U56" s="95"/>
      <c r="V56" s="95"/>
      <c r="W56" s="95"/>
      <c r="X56" s="95"/>
      <c r="Y56" s="95"/>
      <c r="Z56" s="95"/>
      <c r="AA56" s="95"/>
      <c r="AB56" s="95"/>
      <c r="AC56" s="95"/>
      <c r="AD56" s="95"/>
      <c r="AE56" s="95"/>
      <c r="AF56" s="95"/>
      <c r="AG56" s="95"/>
      <c r="AH56" s="95"/>
      <c r="AJ56" s="601" t="s">
        <v>85</v>
      </c>
      <c r="AK56" s="602"/>
      <c r="AL56" s="603"/>
      <c r="AN56" s="600"/>
      <c r="AO56" s="600"/>
      <c r="AP56" s="600"/>
      <c r="AQ56" s="600"/>
      <c r="AR56" s="600"/>
      <c r="AS56" s="600"/>
      <c r="AT56" s="73"/>
      <c r="AU56" s="601" t="s">
        <v>85</v>
      </c>
      <c r="AV56" s="602"/>
      <c r="AW56" s="603"/>
      <c r="AY56" s="596">
        <v>0</v>
      </c>
      <c r="AZ56" s="596"/>
      <c r="BA56" s="596"/>
      <c r="BB56" s="596"/>
      <c r="BC56" s="596"/>
      <c r="BD56" s="596"/>
      <c r="BE56" s="92"/>
    </row>
    <row r="57" spans="2:64" x14ac:dyDescent="0.2">
      <c r="B57" s="87"/>
      <c r="AJ57" s="78"/>
      <c r="AK57" s="73"/>
      <c r="AL57" s="75"/>
      <c r="AN57" s="97"/>
      <c r="AO57" s="97"/>
      <c r="AP57" s="97"/>
      <c r="AQ57" s="97"/>
      <c r="AR57" s="97"/>
      <c r="AS57" s="97"/>
      <c r="AU57" s="78"/>
      <c r="AV57" s="73"/>
      <c r="AW57" s="75"/>
      <c r="AY57" s="97"/>
      <c r="AZ57" s="97"/>
      <c r="BA57" s="97"/>
      <c r="BB57" s="97"/>
      <c r="BC57" s="97"/>
      <c r="BD57" s="97"/>
      <c r="BE57" s="92"/>
    </row>
    <row r="58" spans="2:64" ht="15" x14ac:dyDescent="0.25">
      <c r="B58" s="87"/>
      <c r="C58" s="88" t="s">
        <v>86</v>
      </c>
      <c r="AJ58" s="78"/>
      <c r="AK58" s="73"/>
      <c r="AL58" s="75"/>
      <c r="AN58" s="97"/>
      <c r="AO58" s="97"/>
      <c r="AP58" s="97"/>
      <c r="AQ58" s="97"/>
      <c r="AR58" s="97"/>
      <c r="AS58" s="97"/>
      <c r="AU58" s="78"/>
      <c r="AV58" s="73"/>
      <c r="AW58" s="75"/>
      <c r="AY58" s="97"/>
      <c r="AZ58" s="97"/>
      <c r="BA58" s="97"/>
      <c r="BB58" s="97"/>
      <c r="BC58" s="97"/>
      <c r="BD58" s="97"/>
      <c r="BE58" s="92"/>
    </row>
    <row r="59" spans="2:64" x14ac:dyDescent="0.2">
      <c r="B59" s="87"/>
      <c r="D59" s="93" t="s">
        <v>29</v>
      </c>
      <c r="E59" s="14" t="s">
        <v>87</v>
      </c>
      <c r="R59" s="95"/>
      <c r="S59" s="95"/>
      <c r="T59" s="95"/>
      <c r="U59" s="95"/>
      <c r="V59" s="95"/>
      <c r="W59" s="95"/>
      <c r="X59" s="95"/>
      <c r="Y59" s="95"/>
      <c r="Z59" s="95"/>
      <c r="AA59" s="95"/>
      <c r="AB59" s="95"/>
      <c r="AC59" s="95"/>
      <c r="AD59" s="95"/>
      <c r="AE59" s="95"/>
      <c r="AF59" s="95"/>
      <c r="AG59" s="95"/>
      <c r="AH59" s="95"/>
      <c r="AJ59" s="601" t="s">
        <v>88</v>
      </c>
      <c r="AK59" s="602"/>
      <c r="AL59" s="603"/>
      <c r="AN59" s="597">
        <v>0</v>
      </c>
      <c r="AO59" s="597"/>
      <c r="AP59" s="597"/>
      <c r="AQ59" s="597"/>
      <c r="AR59" s="597"/>
      <c r="AS59" s="597"/>
      <c r="AT59" s="73"/>
      <c r="AU59" s="601" t="s">
        <v>88</v>
      </c>
      <c r="AV59" s="602"/>
      <c r="AW59" s="603"/>
      <c r="AY59" s="596">
        <v>0</v>
      </c>
      <c r="AZ59" s="596"/>
      <c r="BA59" s="596"/>
      <c r="BB59" s="596"/>
      <c r="BC59" s="596"/>
      <c r="BD59" s="596"/>
      <c r="BE59" s="92"/>
    </row>
    <row r="60" spans="2:64" ht="8.1" customHeight="1" x14ac:dyDescent="0.2">
      <c r="B60" s="87"/>
      <c r="AJ60" s="78"/>
      <c r="AK60" s="73"/>
      <c r="AL60" s="75"/>
      <c r="AN60" s="71"/>
      <c r="AO60" s="71"/>
      <c r="AP60" s="71"/>
      <c r="AQ60" s="71"/>
      <c r="AR60" s="71"/>
      <c r="AS60" s="71"/>
      <c r="AT60" s="73"/>
      <c r="AU60" s="78"/>
      <c r="AV60" s="73"/>
      <c r="AW60" s="75"/>
      <c r="AY60" s="71"/>
      <c r="AZ60" s="71"/>
      <c r="BA60" s="71"/>
      <c r="BB60" s="71"/>
      <c r="BC60" s="71"/>
      <c r="BD60" s="71"/>
      <c r="BE60" s="92"/>
    </row>
    <row r="61" spans="2:64" x14ac:dyDescent="0.2">
      <c r="B61" s="100"/>
      <c r="C61" s="101"/>
      <c r="D61" s="93" t="s">
        <v>29</v>
      </c>
      <c r="E61" s="14" t="s">
        <v>89</v>
      </c>
      <c r="X61" s="95"/>
      <c r="Y61" s="95"/>
      <c r="Z61" s="95"/>
      <c r="AA61" s="95"/>
      <c r="AB61" s="95"/>
      <c r="AC61" s="95"/>
      <c r="AD61" s="95"/>
      <c r="AE61" s="95"/>
      <c r="AF61" s="95"/>
      <c r="AG61" s="95"/>
      <c r="AH61" s="95"/>
      <c r="AJ61" s="601" t="s">
        <v>90</v>
      </c>
      <c r="AK61" s="602"/>
      <c r="AL61" s="603"/>
      <c r="AN61" s="596">
        <v>0</v>
      </c>
      <c r="AO61" s="596"/>
      <c r="AP61" s="596"/>
      <c r="AQ61" s="596"/>
      <c r="AR61" s="596"/>
      <c r="AS61" s="596"/>
      <c r="AT61" s="73"/>
      <c r="AU61" s="78"/>
      <c r="AV61" s="73"/>
      <c r="AW61" s="75"/>
      <c r="AY61" s="244"/>
      <c r="AZ61" s="244"/>
      <c r="BA61" s="244"/>
      <c r="BB61" s="244"/>
      <c r="BC61" s="244"/>
      <c r="BD61" s="244"/>
      <c r="BE61" s="92"/>
    </row>
    <row r="62" spans="2:64" ht="8.1" customHeight="1" x14ac:dyDescent="0.2">
      <c r="B62" s="10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c r="AJ62" s="105"/>
      <c r="AK62" s="105"/>
      <c r="AL62" s="106"/>
      <c r="AM62" s="103"/>
      <c r="AN62" s="105"/>
      <c r="AO62" s="105"/>
      <c r="AP62" s="105"/>
      <c r="AQ62" s="105"/>
      <c r="AR62" s="105"/>
      <c r="AS62" s="105"/>
      <c r="AT62" s="106"/>
      <c r="AU62" s="105"/>
      <c r="AV62" s="105"/>
      <c r="AW62" s="106"/>
      <c r="AX62" s="103"/>
      <c r="AY62" s="105"/>
      <c r="AZ62" s="105"/>
      <c r="BA62" s="105"/>
      <c r="BB62" s="105"/>
      <c r="BC62" s="105"/>
      <c r="BD62" s="105"/>
      <c r="BE62" s="104"/>
    </row>
    <row r="63" spans="2:64" ht="12.75" customHeight="1" x14ac:dyDescent="0.2">
      <c r="C63" s="209"/>
      <c r="D63" s="209"/>
      <c r="E63" s="209"/>
      <c r="F63" s="209"/>
      <c r="G63" s="209"/>
      <c r="H63" s="209"/>
      <c r="I63" s="209"/>
      <c r="J63" s="209"/>
      <c r="K63" s="209"/>
      <c r="L63" s="209"/>
      <c r="M63" s="209"/>
      <c r="N63" s="209"/>
      <c r="O63" s="209"/>
      <c r="P63" s="209"/>
      <c r="Q63" s="209"/>
      <c r="R63" s="209"/>
      <c r="S63" s="209"/>
      <c r="T63" s="209"/>
      <c r="U63" s="209"/>
      <c r="V63" s="209"/>
      <c r="W63" s="209"/>
    </row>
    <row r="64" spans="2:64" x14ac:dyDescent="0.2">
      <c r="C64" s="209"/>
      <c r="D64" s="209"/>
      <c r="E64" s="209"/>
      <c r="F64" s="209"/>
      <c r="G64" s="209"/>
      <c r="H64" s="209"/>
      <c r="I64" s="209"/>
      <c r="J64" s="209"/>
      <c r="K64" s="209"/>
      <c r="L64" s="209"/>
      <c r="M64" s="209"/>
      <c r="N64" s="209"/>
      <c r="O64" s="209"/>
      <c r="P64" s="209"/>
      <c r="Q64" s="209"/>
      <c r="R64" s="209"/>
      <c r="S64" s="209"/>
      <c r="T64" s="209"/>
      <c r="U64" s="209"/>
      <c r="V64" s="209"/>
      <c r="W64" s="209"/>
      <c r="X64" s="209"/>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row>
    <row r="65" spans="3:53" x14ac:dyDescent="0.2">
      <c r="C65" s="107"/>
      <c r="D65" s="8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row>
    <row r="66" spans="3:53" ht="12.75" customHeight="1" x14ac:dyDescent="0.2">
      <c r="D66" s="8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row>
    <row r="67" spans="3:53" ht="12.75" customHeight="1" x14ac:dyDescent="0.2">
      <c r="D67" s="83"/>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3:53" ht="8.1" customHeight="1" x14ac:dyDescent="0.2"/>
    <row r="69" spans="3:53" ht="12.75" customHeight="1" x14ac:dyDescent="0.2"/>
    <row r="72" spans="3:53" ht="8.1" customHeight="1" x14ac:dyDescent="0.2"/>
    <row r="73" spans="3:53" ht="12.75" customHeight="1" x14ac:dyDescent="0.2"/>
    <row r="74" spans="3:53" ht="5.0999999999999996" customHeight="1" x14ac:dyDescent="0.2"/>
    <row r="75" spans="3:53" ht="12.75" customHeight="1" x14ac:dyDescent="0.2"/>
    <row r="115" ht="15" customHeight="1" x14ac:dyDescent="0.2"/>
    <row r="129" ht="12.75" customHeight="1" x14ac:dyDescent="0.2"/>
    <row r="133" ht="12.75" customHeight="1" x14ac:dyDescent="0.2"/>
    <row r="134" ht="12.75" customHeight="1" x14ac:dyDescent="0.2"/>
    <row r="144" ht="15" customHeight="1" x14ac:dyDescent="0.2"/>
  </sheetData>
  <sheetProtection selectLockedCells="1"/>
  <mergeCells count="103">
    <mergeCell ref="AJ61:AL61"/>
    <mergeCell ref="AJ59:AL59"/>
    <mergeCell ref="AJ41:AL41"/>
    <mergeCell ref="AJ40:AL40"/>
    <mergeCell ref="AJ56:AL56"/>
    <mergeCell ref="AJ54:AL54"/>
    <mergeCell ref="AJ53:AL53"/>
    <mergeCell ref="AJ52:AL52"/>
    <mergeCell ref="AJ51:AL51"/>
    <mergeCell ref="AJ50:AL50"/>
    <mergeCell ref="AJ47:AL47"/>
    <mergeCell ref="AJ45:AL45"/>
    <mergeCell ref="AJ10:AL10"/>
    <mergeCell ref="AJ22:AL22"/>
    <mergeCell ref="AJ23:AL23"/>
    <mergeCell ref="AJ37:AL37"/>
    <mergeCell ref="AJ36:AL36"/>
    <mergeCell ref="AJ24:AL24"/>
    <mergeCell ref="AJ13:AL13"/>
    <mergeCell ref="AN26:AS26"/>
    <mergeCell ref="AJ35:AL35"/>
    <mergeCell ref="AJ32:AL32"/>
    <mergeCell ref="AJ31:AL31"/>
    <mergeCell ref="AJ26:AL26"/>
    <mergeCell ref="AN32:AS32"/>
    <mergeCell ref="AU23:AW23"/>
    <mergeCell ref="AN14:AS14"/>
    <mergeCell ref="A1:AZ1"/>
    <mergeCell ref="AN18:AS18"/>
    <mergeCell ref="AJ9:AL9"/>
    <mergeCell ref="AJ19:AL19"/>
    <mergeCell ref="AJ18:AL18"/>
    <mergeCell ref="AJ17:AL17"/>
    <mergeCell ref="AJ14:AL14"/>
    <mergeCell ref="AN23:AS23"/>
    <mergeCell ref="AU3:AX3"/>
    <mergeCell ref="AY19:BD19"/>
    <mergeCell ref="AY22:BD22"/>
    <mergeCell ref="AY23:BD23"/>
    <mergeCell ref="AZ3:BC3"/>
    <mergeCell ref="AY18:BD18"/>
    <mergeCell ref="AU19:AW19"/>
    <mergeCell ref="AU22:AW22"/>
    <mergeCell ref="AU13:AW13"/>
    <mergeCell ref="AU18:AW18"/>
    <mergeCell ref="AN22:AS22"/>
    <mergeCell ref="AN24:AS24"/>
    <mergeCell ref="AY32:BD32"/>
    <mergeCell ref="AY17:BD17"/>
    <mergeCell ref="AN17:AS17"/>
    <mergeCell ref="AU17:AW17"/>
    <mergeCell ref="AY26:BD26"/>
    <mergeCell ref="AU24:AW24"/>
    <mergeCell ref="AU26:AW26"/>
    <mergeCell ref="AN31:AS31"/>
    <mergeCell ref="AY9:BD9"/>
    <mergeCell ref="AY10:BD10"/>
    <mergeCell ref="AY13:BD13"/>
    <mergeCell ref="AY14:BD14"/>
    <mergeCell ref="AN13:AS13"/>
    <mergeCell ref="AU14:AW14"/>
    <mergeCell ref="AN9:AS9"/>
    <mergeCell ref="AN10:AS10"/>
    <mergeCell ref="AN19:AS19"/>
    <mergeCell ref="AY24:BD24"/>
    <mergeCell ref="AN40:AS40"/>
    <mergeCell ref="AN41:AS41"/>
    <mergeCell ref="AN36:AS36"/>
    <mergeCell ref="AN37:AS37"/>
    <mergeCell ref="AN35:AS35"/>
    <mergeCell ref="AU37:AW37"/>
    <mergeCell ref="AU32:AW32"/>
    <mergeCell ref="AU36:AW36"/>
    <mergeCell ref="AN45:AS45"/>
    <mergeCell ref="AY45:BD45"/>
    <mergeCell ref="AY36:BD36"/>
    <mergeCell ref="AY37:BD37"/>
    <mergeCell ref="AU45:AW45"/>
    <mergeCell ref="AN51:AS51"/>
    <mergeCell ref="AY51:BD51"/>
    <mergeCell ref="AU50:AW50"/>
    <mergeCell ref="AU51:AW51"/>
    <mergeCell ref="AN47:AS47"/>
    <mergeCell ref="AY47:BD47"/>
    <mergeCell ref="AU47:AW47"/>
    <mergeCell ref="AN50:AS50"/>
    <mergeCell ref="AY50:BD50"/>
    <mergeCell ref="AN53:AS53"/>
    <mergeCell ref="AY53:BD53"/>
    <mergeCell ref="AU52:AW52"/>
    <mergeCell ref="AU53:AW53"/>
    <mergeCell ref="AN52:AS52"/>
    <mergeCell ref="AY52:BD52"/>
    <mergeCell ref="AN61:AS61"/>
    <mergeCell ref="AN59:AS59"/>
    <mergeCell ref="AY59:BD59"/>
    <mergeCell ref="AN54:AS54"/>
    <mergeCell ref="AY54:BD54"/>
    <mergeCell ref="AN56:AS56"/>
    <mergeCell ref="AY56:BD56"/>
    <mergeCell ref="AU54:AW54"/>
    <mergeCell ref="AU56:AW56"/>
    <mergeCell ref="AU59:AW59"/>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2052" r:id="rId4">
          <objectPr defaultSize="0" r:id="rId5">
            <anchor moveWithCells="1">
              <from>
                <xdr:col>58</xdr:col>
                <xdr:colOff>57150</xdr:colOff>
                <xdr:row>0</xdr:row>
                <xdr:rowOff>228600</xdr:rowOff>
              </from>
              <to>
                <xdr:col>115</xdr:col>
                <xdr:colOff>104775</xdr:colOff>
                <xdr:row>42</xdr:row>
                <xdr:rowOff>28575</xdr:rowOff>
              </to>
            </anchor>
          </objectPr>
        </oleObject>
      </mc:Choice>
      <mc:Fallback>
        <oleObject progId="Word.Document.8" shapeId="2052"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B1:BC72"/>
  <sheetViews>
    <sheetView showZeros="0" workbookViewId="0">
      <selection activeCell="Q44" sqref="Q44"/>
    </sheetView>
  </sheetViews>
  <sheetFormatPr baseColWidth="10" defaultColWidth="1.7109375" defaultRowHeight="12.75" x14ac:dyDescent="0.2"/>
  <cols>
    <col min="1" max="3" width="1.7109375" customWidth="1"/>
    <col min="4" max="4" width="2.28515625" customWidth="1"/>
    <col min="5" max="37" width="1.7109375" customWidth="1"/>
    <col min="38" max="38" width="1.28515625" customWidth="1"/>
    <col min="39" max="54" width="1.7109375" customWidth="1"/>
    <col min="55" max="55" width="2" customWidth="1"/>
  </cols>
  <sheetData>
    <row r="1" spans="2:55" ht="20.100000000000001" customHeight="1" x14ac:dyDescent="0.25">
      <c r="C1" s="249" t="s">
        <v>91</v>
      </c>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row>
    <row r="2" spans="2:55" ht="9.9499999999999993" customHeight="1" x14ac:dyDescent="0.2">
      <c r="F2" s="6"/>
      <c r="G2" s="6"/>
      <c r="H2" s="6"/>
      <c r="I2" s="6"/>
      <c r="J2" s="6"/>
      <c r="K2" s="6"/>
      <c r="L2" s="6"/>
      <c r="M2" s="6"/>
      <c r="N2" s="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V2" s="1"/>
    </row>
    <row r="3" spans="2:55" ht="15.75" x14ac:dyDescent="0.25">
      <c r="B3" s="47" t="s">
        <v>92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R3" s="589">
        <v>1504</v>
      </c>
      <c r="AS3" s="589"/>
      <c r="AT3" s="589"/>
      <c r="AU3" s="589"/>
      <c r="AV3" s="1" t="s">
        <v>714</v>
      </c>
      <c r="AW3" s="623">
        <f>'1500'!AT2</f>
        <v>2019</v>
      </c>
      <c r="AX3" s="623"/>
      <c r="AY3" s="623"/>
      <c r="AZ3" s="623"/>
    </row>
    <row r="4" spans="2:55" ht="7.5" customHeight="1" x14ac:dyDescent="0.2">
      <c r="AH4" s="4"/>
      <c r="AI4" s="4"/>
      <c r="AJ4" s="4"/>
      <c r="AK4" s="4"/>
      <c r="AL4" s="4"/>
    </row>
    <row r="5" spans="2:55" ht="15" x14ac:dyDescent="0.2">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250"/>
      <c r="AI5" s="79"/>
      <c r="AJ5" s="79"/>
      <c r="AK5" s="79"/>
      <c r="AL5" s="80"/>
      <c r="AM5" s="617" t="s">
        <v>777</v>
      </c>
      <c r="AN5" s="618"/>
      <c r="AO5" s="618"/>
      <c r="AP5" s="618"/>
      <c r="AQ5" s="618"/>
      <c r="AR5" s="618"/>
      <c r="AS5" s="618"/>
      <c r="AT5" s="619"/>
      <c r="AU5" s="624" t="s">
        <v>93</v>
      </c>
      <c r="AV5" s="625"/>
      <c r="AW5" s="625"/>
      <c r="AX5" s="625"/>
      <c r="AY5" s="625"/>
      <c r="AZ5" s="625"/>
      <c r="BA5" s="625"/>
      <c r="BB5" s="626"/>
    </row>
    <row r="6" spans="2:55" x14ac:dyDescent="0.2">
      <c r="B6" s="5"/>
      <c r="AH6" s="251"/>
      <c r="AI6" s="252"/>
      <c r="AJ6" s="252"/>
      <c r="AK6" s="252"/>
      <c r="AL6" s="253"/>
      <c r="AM6" s="627" t="s">
        <v>94</v>
      </c>
      <c r="AN6" s="628"/>
      <c r="AO6" s="628"/>
      <c r="AP6" s="628"/>
      <c r="AQ6" s="628"/>
      <c r="AR6" s="628"/>
      <c r="AS6" s="628"/>
      <c r="AT6" s="629"/>
      <c r="AU6" s="627" t="s">
        <v>94</v>
      </c>
      <c r="AV6" s="628"/>
      <c r="AW6" s="628"/>
      <c r="AX6" s="628"/>
      <c r="AY6" s="628"/>
      <c r="AZ6" s="628"/>
      <c r="BA6" s="628"/>
      <c r="BB6" s="629"/>
    </row>
    <row r="7" spans="2:55" x14ac:dyDescent="0.2">
      <c r="B7" s="5"/>
      <c r="C7" s="386" t="str">
        <f>IF('1500'!Z30=1,"Avant de faire l'enregistrement, n'oubliez pas d'indiquer le ","")</f>
        <v/>
      </c>
      <c r="AH7" s="251"/>
      <c r="AI7" s="252"/>
      <c r="AJ7" s="252"/>
      <c r="AK7" s="252"/>
      <c r="AL7" s="253"/>
      <c r="AM7" s="620" t="s">
        <v>95</v>
      </c>
      <c r="AN7" s="621"/>
      <c r="AO7" s="621"/>
      <c r="AP7" s="621"/>
      <c r="AQ7" s="621"/>
      <c r="AR7" s="621"/>
      <c r="AS7" s="621"/>
      <c r="AT7" s="622"/>
      <c r="AU7" s="630" t="s">
        <v>95</v>
      </c>
      <c r="AV7" s="631"/>
      <c r="AW7" s="631"/>
      <c r="AX7" s="631"/>
      <c r="AY7" s="631"/>
      <c r="AZ7" s="631"/>
      <c r="BA7" s="631"/>
      <c r="BB7" s="632"/>
    </row>
    <row r="8" spans="2:55" x14ac:dyDescent="0.2">
      <c r="B8" s="5"/>
      <c r="C8" s="386" t="str">
        <f>IF('1500'!Z30=1,"numéro SIRET","")</f>
        <v/>
      </c>
      <c r="E8" s="21"/>
      <c r="AH8" s="251"/>
      <c r="AI8" s="252"/>
      <c r="AJ8" s="252"/>
      <c r="AK8" s="252"/>
      <c r="AL8" s="253"/>
      <c r="AM8" s="614" t="s">
        <v>96</v>
      </c>
      <c r="AN8" s="615"/>
      <c r="AO8" s="615"/>
      <c r="AP8" s="615"/>
      <c r="AQ8" s="615"/>
      <c r="AR8" s="615"/>
      <c r="AS8" s="615"/>
      <c r="AT8" s="616"/>
      <c r="AU8" s="617" t="s">
        <v>96</v>
      </c>
      <c r="AV8" s="618"/>
      <c r="AW8" s="618"/>
      <c r="AX8" s="618"/>
      <c r="AY8" s="618"/>
      <c r="AZ8" s="618"/>
      <c r="BA8" s="618"/>
      <c r="BB8" s="619"/>
      <c r="BC8" s="5"/>
    </row>
    <row r="9" spans="2:55" ht="11.25" customHeight="1" x14ac:dyDescent="0.2">
      <c r="B9" s="5"/>
      <c r="F9" s="3"/>
      <c r="AH9" s="251"/>
      <c r="AI9" s="252"/>
      <c r="AJ9" s="252"/>
      <c r="AK9" s="252"/>
      <c r="AL9" s="253"/>
      <c r="AM9" s="620" t="s">
        <v>97</v>
      </c>
      <c r="AN9" s="621"/>
      <c r="AO9" s="621"/>
      <c r="AP9" s="621"/>
      <c r="AQ9" s="621"/>
      <c r="AR9" s="621"/>
      <c r="AS9" s="621"/>
      <c r="AT9" s="622"/>
      <c r="AU9" s="620" t="s">
        <v>97</v>
      </c>
      <c r="AV9" s="621"/>
      <c r="AW9" s="621"/>
      <c r="AX9" s="621"/>
      <c r="AY9" s="621"/>
      <c r="AZ9" s="621"/>
      <c r="BA9" s="621"/>
      <c r="BB9" s="622"/>
      <c r="BC9" s="5"/>
    </row>
    <row r="10" spans="2:55" ht="6" customHeight="1" x14ac:dyDescent="0.2">
      <c r="B10" s="5"/>
      <c r="F10" s="3"/>
      <c r="AG10" s="7"/>
      <c r="AH10" s="5"/>
      <c r="AL10" s="22"/>
      <c r="AM10" s="23"/>
      <c r="AN10" s="12"/>
      <c r="AO10" s="12"/>
      <c r="AP10" s="12"/>
      <c r="AQ10" s="12"/>
      <c r="AR10" s="12"/>
      <c r="AU10" s="20"/>
      <c r="AV10" s="18"/>
      <c r="AW10" s="18"/>
      <c r="AX10" s="18"/>
      <c r="AY10" s="18"/>
      <c r="AZ10" s="18"/>
      <c r="BC10" s="5"/>
    </row>
    <row r="11" spans="2:55" ht="15" x14ac:dyDescent="0.25">
      <c r="B11" s="5"/>
      <c r="C11" s="13" t="s">
        <v>778</v>
      </c>
      <c r="AG11" s="7"/>
      <c r="AH11" s="5"/>
      <c r="AL11" s="22"/>
      <c r="AM11" s="23"/>
      <c r="AN11" s="612" t="s">
        <v>28</v>
      </c>
      <c r="AO11" s="612"/>
      <c r="AP11" s="612"/>
      <c r="AQ11" s="612"/>
      <c r="AR11" s="612"/>
      <c r="AS11" s="612"/>
      <c r="AU11" s="5"/>
      <c r="AV11" s="613" t="s">
        <v>98</v>
      </c>
      <c r="AW11" s="613"/>
      <c r="AX11" s="613"/>
      <c r="AY11" s="613"/>
      <c r="AZ11" s="613"/>
      <c r="BA11" s="613"/>
      <c r="BB11" s="7"/>
    </row>
    <row r="12" spans="2:55" x14ac:dyDescent="0.2">
      <c r="B12" s="5"/>
      <c r="D12" s="254" t="s">
        <v>67</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G12" s="7"/>
      <c r="AH12" s="5"/>
      <c r="AL12" s="22"/>
      <c r="AM12" s="23"/>
      <c r="AN12" s="12"/>
      <c r="AO12" s="12"/>
      <c r="AP12" s="12"/>
      <c r="AQ12" s="12"/>
      <c r="AR12" s="12"/>
      <c r="AU12" s="2"/>
      <c r="AV12" s="3"/>
      <c r="AW12" s="3"/>
      <c r="AX12" s="3"/>
      <c r="AY12" s="3"/>
      <c r="AZ12" s="3"/>
      <c r="BB12" s="7"/>
    </row>
    <row r="13" spans="2:55" ht="6.75" customHeight="1" x14ac:dyDescent="0.2">
      <c r="B13" s="5"/>
      <c r="F13" s="3"/>
      <c r="AG13" s="7"/>
      <c r="AH13" s="5"/>
      <c r="AL13" s="22"/>
      <c r="AM13" s="23"/>
      <c r="AN13" s="12"/>
      <c r="AO13" s="12"/>
      <c r="AP13" s="12"/>
      <c r="AQ13" s="12"/>
      <c r="AR13" s="12"/>
      <c r="AU13" s="2"/>
      <c r="AV13" s="3"/>
      <c r="AW13" s="3"/>
      <c r="AX13" s="3"/>
      <c r="AY13" s="3"/>
      <c r="AZ13" s="3"/>
      <c r="BB13" s="7"/>
    </row>
    <row r="14" spans="2:55" x14ac:dyDescent="0.2">
      <c r="B14" s="5"/>
      <c r="F14" s="3" t="s">
        <v>31</v>
      </c>
      <c r="G14" t="s">
        <v>68</v>
      </c>
      <c r="L14" s="24"/>
      <c r="M14" s="24"/>
      <c r="N14" s="24"/>
      <c r="O14" s="24"/>
      <c r="P14" s="24"/>
      <c r="Q14" s="24"/>
      <c r="R14" s="24"/>
      <c r="S14" s="24"/>
      <c r="T14" s="24"/>
      <c r="U14" s="24"/>
      <c r="V14" s="24"/>
      <c r="W14" s="24"/>
      <c r="X14" s="24"/>
      <c r="Y14" s="24"/>
      <c r="Z14" s="24"/>
      <c r="AA14" s="24"/>
      <c r="AB14" s="24"/>
      <c r="AC14" s="24"/>
      <c r="AD14" s="24"/>
      <c r="AE14" s="24"/>
      <c r="AF14" s="24"/>
      <c r="AG14" s="7"/>
      <c r="AH14" s="5"/>
      <c r="AI14" s="248" t="s">
        <v>99</v>
      </c>
      <c r="AJ14" s="248"/>
      <c r="AK14" s="248"/>
      <c r="AL14" s="22"/>
      <c r="AM14" s="23"/>
      <c r="AN14" s="600"/>
      <c r="AO14" s="600"/>
      <c r="AP14" s="600"/>
      <c r="AQ14" s="600"/>
      <c r="AR14" s="600"/>
      <c r="AS14" s="600"/>
      <c r="AU14" s="2"/>
      <c r="AV14" s="600"/>
      <c r="AW14" s="600"/>
      <c r="AX14" s="600"/>
      <c r="AY14" s="600"/>
      <c r="AZ14" s="600"/>
      <c r="BA14" s="600"/>
      <c r="BB14" s="7"/>
      <c r="BC14" s="14"/>
    </row>
    <row r="15" spans="2:55" x14ac:dyDescent="0.2">
      <c r="B15" s="5"/>
      <c r="F15" s="3" t="s">
        <v>31</v>
      </c>
      <c r="G15" t="s">
        <v>100</v>
      </c>
      <c r="AG15" s="7"/>
      <c r="AH15" s="5"/>
      <c r="AL15" s="22"/>
      <c r="AM15" s="23"/>
      <c r="AN15" s="12"/>
      <c r="AO15" s="12"/>
      <c r="AP15" s="12"/>
      <c r="AQ15" s="12"/>
      <c r="AR15" s="12"/>
      <c r="AU15" s="2"/>
      <c r="AV15" s="3"/>
      <c r="AW15" s="3"/>
      <c r="AX15" s="3"/>
      <c r="AY15" s="3"/>
      <c r="AZ15" s="3"/>
      <c r="BB15" s="7"/>
    </row>
    <row r="16" spans="2:55" x14ac:dyDescent="0.2">
      <c r="B16" s="5"/>
      <c r="E16" s="25"/>
      <c r="H16" t="s">
        <v>4</v>
      </c>
      <c r="I16" t="s">
        <v>101</v>
      </c>
      <c r="AE16" s="24"/>
      <c r="AF16" s="24"/>
      <c r="AG16" s="7"/>
      <c r="AH16" s="5"/>
      <c r="AI16" s="248" t="s">
        <v>102</v>
      </c>
      <c r="AL16" s="22"/>
      <c r="AM16" s="23"/>
      <c r="AN16" s="600"/>
      <c r="AO16" s="600"/>
      <c r="AP16" s="600"/>
      <c r="AQ16" s="600"/>
      <c r="AR16" s="600"/>
      <c r="AS16" s="600"/>
      <c r="AU16" s="2"/>
      <c r="AV16" s="600"/>
      <c r="AW16" s="600"/>
      <c r="AX16" s="600"/>
      <c r="AY16" s="600"/>
      <c r="AZ16" s="600"/>
      <c r="BA16" s="600"/>
      <c r="BB16" s="7"/>
    </row>
    <row r="17" spans="2:54" x14ac:dyDescent="0.2">
      <c r="B17" s="5"/>
      <c r="F17" s="3"/>
      <c r="H17" t="s">
        <v>4</v>
      </c>
      <c r="I17" t="s">
        <v>103</v>
      </c>
      <c r="W17" s="24"/>
      <c r="X17" s="24"/>
      <c r="Y17" s="24"/>
      <c r="Z17" s="24"/>
      <c r="AA17" s="24"/>
      <c r="AB17" s="24"/>
      <c r="AC17" s="24"/>
      <c r="AD17" s="24"/>
      <c r="AE17" s="24"/>
      <c r="AF17" s="24"/>
      <c r="AG17" s="7"/>
      <c r="AH17" s="5"/>
      <c r="AI17" s="248" t="s">
        <v>104</v>
      </c>
      <c r="AJ17" s="248"/>
      <c r="AK17" s="248"/>
      <c r="AL17" s="22"/>
      <c r="AM17" s="23"/>
      <c r="AN17" s="611"/>
      <c r="AO17" s="611"/>
      <c r="AP17" s="611"/>
      <c r="AQ17" s="611"/>
      <c r="AR17" s="611"/>
      <c r="AS17" s="611"/>
      <c r="AU17" s="2"/>
      <c r="AV17" s="611"/>
      <c r="AW17" s="611"/>
      <c r="AX17" s="611"/>
      <c r="AY17" s="611"/>
      <c r="AZ17" s="611"/>
      <c r="BA17" s="611"/>
      <c r="BB17" s="7"/>
    </row>
    <row r="18" spans="2:54" x14ac:dyDescent="0.2">
      <c r="B18" s="5"/>
      <c r="F18" s="3"/>
      <c r="H18" t="s">
        <v>4</v>
      </c>
      <c r="I18" t="s">
        <v>105</v>
      </c>
      <c r="AE18" s="24"/>
      <c r="AF18" s="24"/>
      <c r="AG18" s="7"/>
      <c r="AH18" s="5"/>
      <c r="AI18" s="248" t="s">
        <v>106</v>
      </c>
      <c r="AL18" s="22"/>
      <c r="AM18" s="23"/>
      <c r="AN18" s="600"/>
      <c r="AO18" s="600"/>
      <c r="AP18" s="600"/>
      <c r="AQ18" s="600"/>
      <c r="AR18" s="600"/>
      <c r="AS18" s="600"/>
      <c r="AU18" s="2"/>
      <c r="AV18" s="600"/>
      <c r="AW18" s="600"/>
      <c r="AX18" s="600"/>
      <c r="AY18" s="600"/>
      <c r="AZ18" s="600"/>
      <c r="BA18" s="600"/>
      <c r="BB18" s="7"/>
    </row>
    <row r="19" spans="2:54" x14ac:dyDescent="0.2">
      <c r="B19" s="5"/>
      <c r="F19" s="3"/>
      <c r="H19" t="s">
        <v>4</v>
      </c>
      <c r="I19" t="s">
        <v>107</v>
      </c>
      <c r="T19" s="24"/>
      <c r="U19" s="24"/>
      <c r="V19" s="24"/>
      <c r="W19" s="24"/>
      <c r="X19" s="24"/>
      <c r="Y19" s="24"/>
      <c r="Z19" s="24"/>
      <c r="AA19" s="24"/>
      <c r="AB19" s="24"/>
      <c r="AC19" s="24"/>
      <c r="AD19" s="24"/>
      <c r="AE19" s="24"/>
      <c r="AF19" s="24"/>
      <c r="AG19" s="7"/>
      <c r="AH19" s="5"/>
      <c r="AI19" s="248" t="s">
        <v>108</v>
      </c>
      <c r="AL19" s="22"/>
      <c r="AM19" s="23"/>
      <c r="AN19" s="611"/>
      <c r="AO19" s="611"/>
      <c r="AP19" s="611"/>
      <c r="AQ19" s="611"/>
      <c r="AR19" s="611"/>
      <c r="AS19" s="611"/>
      <c r="AU19" s="2"/>
      <c r="AV19" s="611"/>
      <c r="AW19" s="611"/>
      <c r="AX19" s="611"/>
      <c r="AY19" s="611"/>
      <c r="AZ19" s="611"/>
      <c r="BA19" s="611"/>
      <c r="BB19" s="7"/>
    </row>
    <row r="20" spans="2:54" x14ac:dyDescent="0.2">
      <c r="B20" s="5"/>
      <c r="H20" t="s">
        <v>4</v>
      </c>
      <c r="I20" t="s">
        <v>109</v>
      </c>
      <c r="T20" s="24"/>
      <c r="U20" s="24"/>
      <c r="V20" s="24"/>
      <c r="W20" s="24"/>
      <c r="X20" s="24"/>
      <c r="Y20" s="24"/>
      <c r="Z20" s="24"/>
      <c r="AA20" s="24"/>
      <c r="AB20" s="24"/>
      <c r="AC20" s="24"/>
      <c r="AD20" s="24"/>
      <c r="AE20" s="24"/>
      <c r="AF20" s="24"/>
      <c r="AG20" s="7"/>
      <c r="AH20" s="5"/>
      <c r="AI20" s="248" t="s">
        <v>110</v>
      </c>
      <c r="AL20" s="22"/>
      <c r="AM20" s="23"/>
      <c r="AN20" s="600"/>
      <c r="AO20" s="600"/>
      <c r="AP20" s="600"/>
      <c r="AQ20" s="600"/>
      <c r="AR20" s="600"/>
      <c r="AS20" s="600"/>
      <c r="AU20" s="2"/>
      <c r="AV20" s="600"/>
      <c r="AW20" s="600"/>
      <c r="AX20" s="600"/>
      <c r="AY20" s="600"/>
      <c r="AZ20" s="600"/>
      <c r="BA20" s="600"/>
      <c r="BB20" s="7"/>
    </row>
    <row r="21" spans="2:54" x14ac:dyDescent="0.2">
      <c r="B21" s="5"/>
      <c r="E21" s="25"/>
      <c r="F21" s="3" t="s">
        <v>31</v>
      </c>
      <c r="G21" t="s">
        <v>111</v>
      </c>
      <c r="T21" s="24"/>
      <c r="U21" s="24"/>
      <c r="V21" s="24"/>
      <c r="W21" s="24"/>
      <c r="X21" s="24"/>
      <c r="Y21" s="24"/>
      <c r="Z21" s="24"/>
      <c r="AA21" s="24"/>
      <c r="AB21" s="24"/>
      <c r="AC21" s="24"/>
      <c r="AD21" s="24"/>
      <c r="AE21" s="24"/>
      <c r="AF21" s="24"/>
      <c r="AG21" s="7"/>
      <c r="AH21" s="5"/>
      <c r="AI21" s="248" t="s">
        <v>112</v>
      </c>
      <c r="AL21" s="22"/>
      <c r="AM21" s="23"/>
      <c r="AN21" s="611"/>
      <c r="AO21" s="611"/>
      <c r="AP21" s="611"/>
      <c r="AQ21" s="611"/>
      <c r="AR21" s="611"/>
      <c r="AS21" s="611"/>
      <c r="AU21" s="2"/>
      <c r="AV21" s="611"/>
      <c r="AW21" s="611"/>
      <c r="AX21" s="611"/>
      <c r="AY21" s="611"/>
      <c r="AZ21" s="611"/>
      <c r="BA21" s="611"/>
      <c r="BB21" s="7"/>
    </row>
    <row r="22" spans="2:54" ht="7.5" customHeight="1" x14ac:dyDescent="0.2">
      <c r="B22" s="5"/>
      <c r="F22" s="3"/>
      <c r="AG22" s="7"/>
      <c r="AH22" s="5"/>
      <c r="AL22" s="22"/>
      <c r="AM22" s="23"/>
      <c r="AN22" s="12"/>
      <c r="AO22" s="12"/>
      <c r="AP22" s="12"/>
      <c r="AQ22" s="12"/>
      <c r="AR22" s="12"/>
      <c r="AU22" s="2"/>
      <c r="AV22" s="3"/>
      <c r="AW22" s="3"/>
      <c r="AX22" s="3"/>
      <c r="AY22" s="3"/>
      <c r="AZ22" s="3"/>
      <c r="BB22" s="7"/>
    </row>
    <row r="23" spans="2:54" x14ac:dyDescent="0.2">
      <c r="B23" s="5"/>
      <c r="D23" s="254" t="s">
        <v>73</v>
      </c>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G23" s="7"/>
      <c r="AH23" s="5"/>
      <c r="AL23" s="22"/>
      <c r="AM23" s="23"/>
      <c r="AN23" s="12"/>
      <c r="AO23" s="12"/>
      <c r="AP23" s="12"/>
      <c r="AQ23" s="12"/>
      <c r="AR23" s="12"/>
      <c r="AU23" s="2"/>
      <c r="AV23" s="3"/>
      <c r="AW23" s="3"/>
      <c r="AX23" s="3"/>
      <c r="AY23" s="3"/>
      <c r="AZ23" s="3"/>
      <c r="BB23" s="7"/>
    </row>
    <row r="24" spans="2:54" ht="6" customHeight="1" x14ac:dyDescent="0.2">
      <c r="B24" s="5"/>
      <c r="F24" s="3"/>
      <c r="AG24" s="7"/>
      <c r="AH24" s="5"/>
      <c r="AL24" s="22"/>
      <c r="AM24" s="23"/>
      <c r="AN24" s="12"/>
      <c r="AO24" s="12"/>
      <c r="AP24" s="12"/>
      <c r="AQ24" s="12"/>
      <c r="AR24" s="12"/>
      <c r="AU24" s="2"/>
      <c r="AV24" s="3"/>
      <c r="AW24" s="3"/>
      <c r="AX24" s="3"/>
      <c r="AY24" s="3"/>
      <c r="AZ24" s="3"/>
      <c r="BB24" s="7"/>
    </row>
    <row r="25" spans="2:54" x14ac:dyDescent="0.2">
      <c r="B25" s="5"/>
      <c r="E25" s="25"/>
      <c r="F25" s="3" t="s">
        <v>31</v>
      </c>
      <c r="G25" t="s">
        <v>74</v>
      </c>
      <c r="R25" s="24"/>
      <c r="S25" s="24"/>
      <c r="T25" s="24"/>
      <c r="U25" s="24"/>
      <c r="V25" s="24"/>
      <c r="W25" s="24"/>
      <c r="X25" s="24"/>
      <c r="Y25" s="24"/>
      <c r="Z25" s="24"/>
      <c r="AA25" s="24"/>
      <c r="AB25" s="24"/>
      <c r="AC25" s="24"/>
      <c r="AD25" s="24"/>
      <c r="AE25" s="24"/>
      <c r="AF25" s="24"/>
      <c r="AG25" s="7"/>
      <c r="AH25" s="5"/>
      <c r="AI25" s="248" t="s">
        <v>113</v>
      </c>
      <c r="AL25" s="22"/>
      <c r="AM25" s="23"/>
      <c r="AN25" s="600"/>
      <c r="AO25" s="600"/>
      <c r="AP25" s="600"/>
      <c r="AQ25" s="600"/>
      <c r="AR25" s="600"/>
      <c r="AS25" s="600"/>
      <c r="AU25" s="2"/>
      <c r="AV25" s="600"/>
      <c r="AW25" s="600"/>
      <c r="AX25" s="600"/>
      <c r="AY25" s="600"/>
      <c r="AZ25" s="600"/>
      <c r="BA25" s="600"/>
      <c r="BB25" s="7"/>
    </row>
    <row r="26" spans="2:54" x14ac:dyDescent="0.2">
      <c r="B26" s="5"/>
      <c r="F26" s="3" t="s">
        <v>31</v>
      </c>
      <c r="G26" t="s">
        <v>76</v>
      </c>
      <c r="AB26" s="24"/>
      <c r="AC26" s="24"/>
      <c r="AD26" s="24"/>
      <c r="AE26" s="24"/>
      <c r="AF26" s="24"/>
      <c r="AG26" s="7"/>
      <c r="AH26" s="5"/>
      <c r="AI26" s="248" t="s">
        <v>114</v>
      </c>
      <c r="AL26" s="22"/>
      <c r="AM26" s="23"/>
      <c r="AN26" s="611"/>
      <c r="AO26" s="611"/>
      <c r="AP26" s="611"/>
      <c r="AQ26" s="611"/>
      <c r="AR26" s="611"/>
      <c r="AS26" s="611"/>
      <c r="AU26" s="2"/>
      <c r="AV26" s="611"/>
      <c r="AW26" s="611"/>
      <c r="AX26" s="611"/>
      <c r="AY26" s="611"/>
      <c r="AZ26" s="611"/>
      <c r="BA26" s="611"/>
      <c r="BB26" s="7"/>
    </row>
    <row r="27" spans="2:54" x14ac:dyDescent="0.2">
      <c r="B27" s="5"/>
      <c r="F27" s="3" t="s">
        <v>31</v>
      </c>
      <c r="G27" t="s">
        <v>68</v>
      </c>
      <c r="L27" s="24"/>
      <c r="M27" s="24"/>
      <c r="N27" s="24"/>
      <c r="O27" s="24"/>
      <c r="P27" s="24"/>
      <c r="Q27" s="24"/>
      <c r="R27" s="24"/>
      <c r="S27" s="24"/>
      <c r="T27" s="24"/>
      <c r="U27" s="24"/>
      <c r="V27" s="24"/>
      <c r="W27" s="24"/>
      <c r="X27" s="24"/>
      <c r="Y27" s="24"/>
      <c r="Z27" s="24"/>
      <c r="AA27" s="24"/>
      <c r="AB27" s="24"/>
      <c r="AC27" s="24"/>
      <c r="AD27" s="24"/>
      <c r="AE27" s="24"/>
      <c r="AF27" s="24"/>
      <c r="AG27" s="7"/>
      <c r="AH27" s="5"/>
      <c r="AI27" s="248" t="s">
        <v>115</v>
      </c>
      <c r="AL27" s="22"/>
      <c r="AM27" s="23"/>
      <c r="AN27" s="611"/>
      <c r="AO27" s="611"/>
      <c r="AP27" s="611"/>
      <c r="AQ27" s="611"/>
      <c r="AR27" s="611"/>
      <c r="AS27" s="611"/>
      <c r="AU27" s="2"/>
      <c r="AV27" s="611"/>
      <c r="AW27" s="611"/>
      <c r="AX27" s="611"/>
      <c r="AY27" s="611"/>
      <c r="AZ27" s="611"/>
      <c r="BA27" s="611"/>
      <c r="BB27" s="7"/>
    </row>
    <row r="28" spans="2:54" ht="15" x14ac:dyDescent="0.25">
      <c r="B28" s="5"/>
      <c r="C28" s="13"/>
      <c r="F28" s="3" t="s">
        <v>31</v>
      </c>
      <c r="G28" t="s">
        <v>100</v>
      </c>
      <c r="AG28" s="7"/>
      <c r="AH28" s="5"/>
      <c r="AL28" s="22"/>
      <c r="AM28" s="23"/>
      <c r="AN28" s="12"/>
      <c r="AO28" s="12"/>
      <c r="AP28" s="12"/>
      <c r="AQ28" s="12"/>
      <c r="AR28" s="12"/>
      <c r="AU28" s="2"/>
      <c r="AV28" s="3"/>
      <c r="AW28" s="3"/>
      <c r="AX28" s="3"/>
      <c r="AY28" s="3"/>
      <c r="AZ28" s="3"/>
      <c r="BB28" s="7"/>
    </row>
    <row r="29" spans="2:54" x14ac:dyDescent="0.2">
      <c r="B29" s="5"/>
      <c r="E29" s="25"/>
      <c r="F29" s="3"/>
      <c r="H29" t="s">
        <v>4</v>
      </c>
      <c r="I29" t="s">
        <v>116</v>
      </c>
      <c r="AF29" s="24"/>
      <c r="AG29" s="7"/>
      <c r="AH29" s="5"/>
      <c r="AI29" s="248" t="s">
        <v>117</v>
      </c>
      <c r="AL29" s="22"/>
      <c r="AM29" s="23"/>
      <c r="AN29" s="600"/>
      <c r="AO29" s="600"/>
      <c r="AP29" s="600"/>
      <c r="AQ29" s="600"/>
      <c r="AR29" s="600"/>
      <c r="AS29" s="600"/>
      <c r="AU29" s="2"/>
      <c r="AV29" s="600"/>
      <c r="AW29" s="600"/>
      <c r="AX29" s="600"/>
      <c r="AY29" s="600"/>
      <c r="AZ29" s="600"/>
      <c r="BA29" s="600"/>
      <c r="BB29" s="7"/>
    </row>
    <row r="30" spans="2:54" x14ac:dyDescent="0.2">
      <c r="B30" s="5"/>
      <c r="F30" s="3"/>
      <c r="H30" t="s">
        <v>4</v>
      </c>
      <c r="I30" t="s">
        <v>118</v>
      </c>
      <c r="W30" s="24"/>
      <c r="X30" s="24"/>
      <c r="Y30" s="24"/>
      <c r="Z30" s="24"/>
      <c r="AA30" s="24"/>
      <c r="AB30" s="24"/>
      <c r="AC30" s="24"/>
      <c r="AD30" s="24"/>
      <c r="AE30" s="24"/>
      <c r="AF30" s="24"/>
      <c r="AG30" s="7"/>
      <c r="AH30" s="5"/>
      <c r="AI30" s="248" t="s">
        <v>119</v>
      </c>
      <c r="AL30" s="22"/>
      <c r="AM30" s="23"/>
      <c r="AN30" s="611"/>
      <c r="AO30" s="611"/>
      <c r="AP30" s="611"/>
      <c r="AQ30" s="611"/>
      <c r="AR30" s="611"/>
      <c r="AS30" s="611"/>
      <c r="AU30" s="2"/>
      <c r="AV30" s="611"/>
      <c r="AW30" s="611"/>
      <c r="AX30" s="611"/>
      <c r="AY30" s="611"/>
      <c r="AZ30" s="611"/>
      <c r="BA30" s="611"/>
      <c r="BB30" s="7"/>
    </row>
    <row r="31" spans="2:54" x14ac:dyDescent="0.2">
      <c r="B31" s="5"/>
      <c r="F31" s="3"/>
      <c r="H31" t="s">
        <v>4</v>
      </c>
      <c r="I31" t="s">
        <v>105</v>
      </c>
      <c r="AE31" s="24"/>
      <c r="AF31" s="24"/>
      <c r="AG31" s="7"/>
      <c r="AH31" s="5"/>
      <c r="AI31" s="248" t="s">
        <v>120</v>
      </c>
      <c r="AL31" s="22"/>
      <c r="AM31" s="23"/>
      <c r="AN31" s="600"/>
      <c r="AO31" s="600"/>
      <c r="AP31" s="600"/>
      <c r="AQ31" s="600"/>
      <c r="AR31" s="600"/>
      <c r="AS31" s="600"/>
      <c r="AU31" s="2"/>
      <c r="AV31" s="600"/>
      <c r="AW31" s="600"/>
      <c r="AX31" s="600"/>
      <c r="AY31" s="600"/>
      <c r="AZ31" s="600"/>
      <c r="BA31" s="600"/>
      <c r="BB31" s="7"/>
    </row>
    <row r="32" spans="2:54" x14ac:dyDescent="0.2">
      <c r="B32" s="5"/>
      <c r="F32" s="3"/>
      <c r="H32" t="s">
        <v>121</v>
      </c>
      <c r="I32" t="s">
        <v>107</v>
      </c>
      <c r="T32" s="24"/>
      <c r="U32" s="24"/>
      <c r="V32" s="24"/>
      <c r="W32" s="24"/>
      <c r="X32" s="24"/>
      <c r="Y32" s="24"/>
      <c r="Z32" s="24"/>
      <c r="AA32" s="24"/>
      <c r="AB32" s="24"/>
      <c r="AC32" s="24"/>
      <c r="AD32" s="24"/>
      <c r="AE32" s="24"/>
      <c r="AF32" s="24"/>
      <c r="AG32" s="7"/>
      <c r="AH32" s="5"/>
      <c r="AI32" s="248" t="s">
        <v>122</v>
      </c>
      <c r="AL32" s="22"/>
      <c r="AM32" s="23"/>
      <c r="AN32" s="611"/>
      <c r="AO32" s="611"/>
      <c r="AP32" s="611"/>
      <c r="AQ32" s="611"/>
      <c r="AR32" s="611"/>
      <c r="AS32" s="611"/>
      <c r="AU32" s="2"/>
      <c r="AV32" s="611"/>
      <c r="AW32" s="611"/>
      <c r="AX32" s="611"/>
      <c r="AY32" s="611"/>
      <c r="AZ32" s="611"/>
      <c r="BA32" s="611"/>
      <c r="BB32" s="7"/>
    </row>
    <row r="33" spans="2:54" x14ac:dyDescent="0.2">
      <c r="B33" s="5"/>
      <c r="F33" s="3"/>
      <c r="H33" t="s">
        <v>4</v>
      </c>
      <c r="I33" t="s">
        <v>109</v>
      </c>
      <c r="T33" s="24"/>
      <c r="U33" s="24"/>
      <c r="V33" s="24"/>
      <c r="W33" s="24"/>
      <c r="X33" s="24"/>
      <c r="Y33" s="24"/>
      <c r="Z33" s="24"/>
      <c r="AA33" s="24"/>
      <c r="AB33" s="24"/>
      <c r="AC33" s="24"/>
      <c r="AD33" s="24"/>
      <c r="AE33" s="24"/>
      <c r="AF33" s="24"/>
      <c r="AG33" s="7"/>
      <c r="AH33" s="5"/>
      <c r="AI33" s="248" t="s">
        <v>123</v>
      </c>
      <c r="AL33" s="22"/>
      <c r="AM33" s="23"/>
      <c r="AN33" s="600"/>
      <c r="AO33" s="600"/>
      <c r="AP33" s="600"/>
      <c r="AQ33" s="600"/>
      <c r="AR33" s="600"/>
      <c r="AS33" s="600"/>
      <c r="AU33" s="2"/>
      <c r="AV33" s="600"/>
      <c r="AW33" s="600"/>
      <c r="AX33" s="600"/>
      <c r="AY33" s="600"/>
      <c r="AZ33" s="600"/>
      <c r="BA33" s="600"/>
      <c r="BB33" s="7"/>
    </row>
    <row r="34" spans="2:54" x14ac:dyDescent="0.2">
      <c r="B34" s="5"/>
      <c r="E34" s="25"/>
      <c r="F34" s="3" t="s">
        <v>31</v>
      </c>
      <c r="G34" t="s">
        <v>79</v>
      </c>
      <c r="P34" s="24"/>
      <c r="Q34" s="24"/>
      <c r="R34" s="24"/>
      <c r="S34" s="24"/>
      <c r="T34" s="24"/>
      <c r="U34" s="24"/>
      <c r="V34" s="24"/>
      <c r="W34" s="24"/>
      <c r="X34" s="24"/>
      <c r="Y34" s="24"/>
      <c r="Z34" s="24"/>
      <c r="AA34" s="24"/>
      <c r="AB34" s="24"/>
      <c r="AC34" s="24"/>
      <c r="AD34" s="24"/>
      <c r="AE34" s="24"/>
      <c r="AF34" s="24"/>
      <c r="AG34" s="7"/>
      <c r="AH34" s="5"/>
      <c r="AI34" s="248" t="s">
        <v>124</v>
      </c>
      <c r="AL34" s="22"/>
      <c r="AM34" s="23"/>
      <c r="AN34" s="611"/>
      <c r="AO34" s="611"/>
      <c r="AP34" s="611"/>
      <c r="AQ34" s="611"/>
      <c r="AR34" s="611"/>
      <c r="AS34" s="611"/>
      <c r="AU34" s="2"/>
      <c r="AV34" s="611"/>
      <c r="AW34" s="611"/>
      <c r="AX34" s="611"/>
      <c r="AY34" s="611"/>
      <c r="AZ34" s="611"/>
      <c r="BA34" s="611"/>
      <c r="BB34" s="7"/>
    </row>
    <row r="35" spans="2:54" x14ac:dyDescent="0.2">
      <c r="B35" s="5"/>
      <c r="F35" s="3" t="s">
        <v>31</v>
      </c>
      <c r="G35" t="s">
        <v>125</v>
      </c>
      <c r="AG35" s="7"/>
      <c r="AH35" s="5"/>
      <c r="AL35" s="22"/>
      <c r="AM35" s="23"/>
      <c r="AN35" s="12"/>
      <c r="AO35" s="12"/>
      <c r="AP35" s="12"/>
      <c r="AQ35" s="12"/>
      <c r="AR35" s="12"/>
      <c r="AU35" s="2"/>
      <c r="AV35" s="3"/>
      <c r="AW35" s="3"/>
      <c r="AX35" s="3"/>
      <c r="AY35" s="3"/>
      <c r="AZ35" s="3"/>
      <c r="BB35" s="7"/>
    </row>
    <row r="36" spans="2:54" x14ac:dyDescent="0.2">
      <c r="B36" s="5"/>
      <c r="F36" s="3"/>
      <c r="G36" t="s">
        <v>126</v>
      </c>
      <c r="O36" s="24"/>
      <c r="P36" s="24"/>
      <c r="Q36" s="24"/>
      <c r="R36" s="24"/>
      <c r="S36" s="24"/>
      <c r="T36" s="24"/>
      <c r="U36" s="24"/>
      <c r="V36" s="24"/>
      <c r="W36" s="24"/>
      <c r="X36" s="24"/>
      <c r="Y36" s="24"/>
      <c r="Z36" s="24"/>
      <c r="AA36" s="24"/>
      <c r="AB36" s="24"/>
      <c r="AC36" s="24"/>
      <c r="AD36" s="24"/>
      <c r="AE36" s="24"/>
      <c r="AF36" s="24"/>
      <c r="AG36" s="7"/>
      <c r="AH36" s="5"/>
      <c r="AI36" s="248" t="s">
        <v>127</v>
      </c>
      <c r="AL36" s="22"/>
      <c r="AM36" s="23"/>
      <c r="AN36" s="600"/>
      <c r="AO36" s="600"/>
      <c r="AP36" s="600"/>
      <c r="AQ36" s="600"/>
      <c r="AR36" s="600"/>
      <c r="AS36" s="600"/>
      <c r="AU36" s="2"/>
      <c r="AV36" s="600"/>
      <c r="AW36" s="600"/>
      <c r="AX36" s="600"/>
      <c r="AY36" s="600"/>
      <c r="AZ36" s="600"/>
      <c r="BA36" s="600"/>
      <c r="BB36" s="7"/>
    </row>
    <row r="37" spans="2:54" x14ac:dyDescent="0.2">
      <c r="B37" s="5"/>
      <c r="F37" s="3" t="s">
        <v>31</v>
      </c>
      <c r="G37" t="s">
        <v>128</v>
      </c>
      <c r="T37" s="24"/>
      <c r="U37" s="24"/>
      <c r="V37" s="24"/>
      <c r="W37" s="24"/>
      <c r="X37" s="24"/>
      <c r="Y37" s="24"/>
      <c r="Z37" s="24"/>
      <c r="AA37" s="24"/>
      <c r="AB37" s="24"/>
      <c r="AC37" s="24"/>
      <c r="AD37" s="24"/>
      <c r="AE37" s="24"/>
      <c r="AF37" s="24"/>
      <c r="AG37" s="7"/>
      <c r="AH37" s="5"/>
      <c r="AI37" s="248" t="s">
        <v>129</v>
      </c>
      <c r="AL37" s="22"/>
      <c r="AM37" s="23"/>
      <c r="AN37" s="611"/>
      <c r="AO37" s="611"/>
      <c r="AP37" s="611"/>
      <c r="AQ37" s="611"/>
      <c r="AR37" s="611"/>
      <c r="AS37" s="611"/>
      <c r="AU37" s="2"/>
      <c r="AV37" s="611"/>
      <c r="AW37" s="611"/>
      <c r="AX37" s="611"/>
      <c r="AY37" s="611"/>
      <c r="AZ37" s="611"/>
      <c r="BA37" s="611"/>
      <c r="BB37" s="7"/>
    </row>
    <row r="38" spans="2:54" ht="7.5" customHeight="1" x14ac:dyDescent="0.25">
      <c r="B38" s="5"/>
      <c r="C38" s="13"/>
      <c r="F38" s="3"/>
      <c r="AH38" s="8"/>
      <c r="AI38" s="4"/>
      <c r="AJ38" s="4"/>
      <c r="AK38" s="4"/>
      <c r="AL38" s="26"/>
      <c r="AM38" s="27"/>
      <c r="AN38" s="28"/>
      <c r="AO38" s="28"/>
      <c r="AP38" s="28"/>
      <c r="AQ38" s="28"/>
      <c r="AR38" s="28"/>
      <c r="AS38" s="4"/>
      <c r="AT38" s="4"/>
      <c r="AU38" s="11"/>
      <c r="AV38" s="9"/>
      <c r="AW38" s="9"/>
      <c r="AX38" s="9"/>
      <c r="AY38" s="9"/>
      <c r="AZ38" s="9"/>
      <c r="BA38" s="4"/>
      <c r="BB38" s="10"/>
    </row>
    <row r="39" spans="2:54" ht="7.5" customHeight="1" x14ac:dyDescent="0.2">
      <c r="B39" s="5"/>
      <c r="F39" s="3"/>
      <c r="AL39" s="12"/>
      <c r="AM39" s="12"/>
      <c r="AN39" s="12"/>
      <c r="AO39" s="12"/>
      <c r="AP39" s="5"/>
      <c r="AT39" s="22"/>
      <c r="AU39" s="2"/>
      <c r="AV39" s="3"/>
      <c r="AW39" s="3"/>
      <c r="AX39" s="3"/>
      <c r="AY39" s="3"/>
      <c r="AZ39" s="3"/>
      <c r="BB39" s="7"/>
    </row>
    <row r="40" spans="2:54" ht="15" x14ac:dyDescent="0.25">
      <c r="B40" s="5"/>
      <c r="C40" s="13" t="s">
        <v>779</v>
      </c>
      <c r="F40" s="3"/>
      <c r="AL40" s="12"/>
      <c r="AM40" s="12"/>
      <c r="AN40" s="12"/>
      <c r="AO40" s="12"/>
      <c r="AP40" s="5"/>
      <c r="AT40" s="22"/>
      <c r="AU40" s="2"/>
      <c r="AV40" s="3"/>
      <c r="AW40" s="3"/>
      <c r="AX40" s="3"/>
      <c r="AY40" s="3"/>
      <c r="AZ40" s="3"/>
      <c r="BB40" s="7"/>
    </row>
    <row r="41" spans="2:54" ht="6.75" customHeight="1" x14ac:dyDescent="0.25">
      <c r="B41" s="5"/>
      <c r="C41" s="13"/>
      <c r="F41" s="3"/>
      <c r="AL41" s="12"/>
      <c r="AM41" s="12"/>
      <c r="AN41" s="12"/>
      <c r="AO41" s="12"/>
      <c r="AP41" s="5"/>
      <c r="AT41" s="22"/>
      <c r="AU41" s="2"/>
      <c r="AV41" s="3"/>
      <c r="AW41" s="3"/>
      <c r="AX41" s="3"/>
      <c r="AY41" s="3"/>
      <c r="AZ41" s="3"/>
      <c r="BB41" s="7"/>
    </row>
    <row r="42" spans="2:54" x14ac:dyDescent="0.2">
      <c r="B42" s="5"/>
      <c r="D42" s="29" t="s">
        <v>29</v>
      </c>
      <c r="E42" s="25" t="s">
        <v>130</v>
      </c>
      <c r="F42" s="3"/>
      <c r="AL42" s="12"/>
      <c r="AM42" s="12"/>
      <c r="AN42" s="12"/>
      <c r="AO42" s="12"/>
      <c r="AP42" s="5"/>
      <c r="AT42" s="22"/>
      <c r="AU42" s="2"/>
      <c r="AV42" s="3"/>
      <c r="AW42" s="3"/>
      <c r="AX42" s="3"/>
      <c r="AY42" s="3"/>
      <c r="AZ42" s="3"/>
      <c r="BB42" s="7"/>
    </row>
    <row r="43" spans="2:54" x14ac:dyDescent="0.2">
      <c r="B43" s="5"/>
      <c r="F43" s="3" t="s">
        <v>31</v>
      </c>
      <c r="G43" t="s">
        <v>32</v>
      </c>
      <c r="AB43" s="24"/>
      <c r="AC43" s="24"/>
      <c r="AD43" s="24"/>
      <c r="AE43" s="24"/>
      <c r="AF43" s="24"/>
      <c r="AG43" s="24"/>
      <c r="AH43" s="24"/>
      <c r="AI43" s="30"/>
      <c r="AJ43" s="30"/>
      <c r="AK43" s="30"/>
      <c r="AL43" s="30"/>
      <c r="AM43" s="30"/>
      <c r="AN43" s="30"/>
      <c r="AP43" s="5"/>
      <c r="AQ43" s="248" t="s">
        <v>131</v>
      </c>
      <c r="AR43" s="248"/>
      <c r="AS43" s="248"/>
      <c r="AT43" s="255"/>
      <c r="AU43" s="2"/>
      <c r="AV43" s="600"/>
      <c r="AW43" s="600"/>
      <c r="AX43" s="600"/>
      <c r="AY43" s="600"/>
      <c r="AZ43" s="600"/>
      <c r="BA43" s="600"/>
      <c r="BB43" s="7"/>
    </row>
    <row r="44" spans="2:54" x14ac:dyDescent="0.2">
      <c r="B44" s="5"/>
      <c r="F44" s="3" t="s">
        <v>31</v>
      </c>
      <c r="G44" t="s">
        <v>34</v>
      </c>
      <c r="AD44" s="24"/>
      <c r="AE44" s="31"/>
      <c r="AF44" s="24"/>
      <c r="AG44" s="31"/>
      <c r="AH44" s="31"/>
      <c r="AI44" s="32"/>
      <c r="AJ44" s="32"/>
      <c r="AK44" s="32"/>
      <c r="AL44" s="32"/>
      <c r="AM44" s="32"/>
      <c r="AN44" s="32"/>
      <c r="AP44" s="5"/>
      <c r="AQ44" s="248" t="s">
        <v>132</v>
      </c>
      <c r="AR44" s="248"/>
      <c r="AS44" s="248"/>
      <c r="AT44" s="255"/>
      <c r="AU44" s="2"/>
      <c r="AV44" s="611"/>
      <c r="AW44" s="611"/>
      <c r="AX44" s="611"/>
      <c r="AY44" s="611"/>
      <c r="AZ44" s="611"/>
      <c r="BA44" s="611"/>
      <c r="BB44" s="7"/>
    </row>
    <row r="45" spans="2:54" ht="6" customHeight="1" x14ac:dyDescent="0.2">
      <c r="B45" s="5"/>
      <c r="F45" s="3"/>
      <c r="AL45" s="12"/>
      <c r="AM45" s="12"/>
      <c r="AN45" s="12"/>
      <c r="AO45" s="12"/>
      <c r="AP45" s="5"/>
      <c r="AT45" s="22"/>
      <c r="AU45" s="2"/>
      <c r="AV45" s="3"/>
      <c r="AW45" s="3"/>
      <c r="AX45" s="3"/>
      <c r="AY45" s="3"/>
      <c r="AZ45" s="3"/>
      <c r="BB45" s="7"/>
    </row>
    <row r="46" spans="2:54" x14ac:dyDescent="0.2">
      <c r="B46" s="5"/>
      <c r="D46" s="29" t="s">
        <v>29</v>
      </c>
      <c r="E46" s="25" t="s">
        <v>133</v>
      </c>
      <c r="F46" s="3"/>
      <c r="AL46" s="12"/>
      <c r="AM46" s="12"/>
      <c r="AN46" s="12"/>
      <c r="AO46" s="12"/>
      <c r="AP46" s="5"/>
      <c r="AT46" s="22"/>
      <c r="AU46" s="2"/>
      <c r="AV46" s="3"/>
      <c r="AW46" s="3"/>
      <c r="AX46" s="3"/>
      <c r="AY46" s="3"/>
      <c r="AZ46" s="3"/>
      <c r="BB46" s="7"/>
    </row>
    <row r="47" spans="2:54" x14ac:dyDescent="0.2">
      <c r="B47" s="5"/>
      <c r="E47" s="25" t="s">
        <v>134</v>
      </c>
      <c r="F47" s="3"/>
      <c r="AL47" s="12"/>
      <c r="AM47" s="12"/>
      <c r="AN47" s="12"/>
      <c r="AO47" s="12"/>
      <c r="AP47" s="5"/>
      <c r="AT47" s="12"/>
      <c r="AU47" s="2"/>
      <c r="AV47" s="3"/>
      <c r="AW47" s="3"/>
      <c r="AX47" s="3"/>
      <c r="AY47" s="3"/>
      <c r="AZ47" s="3"/>
      <c r="BB47" s="7"/>
    </row>
    <row r="48" spans="2:54" x14ac:dyDescent="0.2">
      <c r="B48" s="5"/>
      <c r="F48" s="3" t="s">
        <v>31</v>
      </c>
      <c r="G48" t="s">
        <v>32</v>
      </c>
      <c r="AB48" s="24"/>
      <c r="AC48" s="24"/>
      <c r="AD48" s="24"/>
      <c r="AE48" s="24"/>
      <c r="AF48" s="24"/>
      <c r="AG48" s="24"/>
      <c r="AH48" s="24"/>
      <c r="AI48" s="30"/>
      <c r="AJ48" s="30"/>
      <c r="AK48" s="30"/>
      <c r="AL48" s="30"/>
      <c r="AM48" s="30"/>
      <c r="AN48" s="30"/>
      <c r="AP48" s="5"/>
      <c r="AQ48" s="248" t="s">
        <v>135</v>
      </c>
      <c r="AR48" s="248"/>
      <c r="AS48" s="248"/>
      <c r="AT48" s="255"/>
      <c r="AU48" s="2"/>
      <c r="AV48" s="600"/>
      <c r="AW48" s="600"/>
      <c r="AX48" s="600"/>
      <c r="AY48" s="600"/>
      <c r="AZ48" s="600"/>
      <c r="BA48" s="600"/>
      <c r="BB48" s="7"/>
    </row>
    <row r="49" spans="2:55" x14ac:dyDescent="0.2">
      <c r="B49" s="5"/>
      <c r="F49" s="3" t="s">
        <v>31</v>
      </c>
      <c r="G49" t="s">
        <v>34</v>
      </c>
      <c r="AD49" s="24"/>
      <c r="AE49" s="31"/>
      <c r="AF49" s="24"/>
      <c r="AG49" s="31"/>
      <c r="AH49" s="31"/>
      <c r="AI49" s="32"/>
      <c r="AJ49" s="32"/>
      <c r="AK49" s="32"/>
      <c r="AL49" s="32"/>
      <c r="AM49" s="32"/>
      <c r="AN49" s="32"/>
      <c r="AP49" s="5"/>
      <c r="AQ49" s="248" t="s">
        <v>136</v>
      </c>
      <c r="AR49" s="248"/>
      <c r="AS49" s="248"/>
      <c r="AT49" s="255"/>
      <c r="AU49" s="2"/>
      <c r="AV49" s="611"/>
      <c r="AW49" s="611"/>
      <c r="AX49" s="611"/>
      <c r="AY49" s="611"/>
      <c r="AZ49" s="611"/>
      <c r="BA49" s="611"/>
      <c r="BB49" s="7"/>
    </row>
    <row r="50" spans="2:55" ht="7.5" customHeight="1" x14ac:dyDescent="0.2">
      <c r="B50" s="5"/>
      <c r="F50" s="3"/>
      <c r="AL50" s="12"/>
      <c r="AM50" s="12"/>
      <c r="AN50" s="12"/>
      <c r="AO50" s="12"/>
      <c r="AP50" s="5"/>
      <c r="AT50" s="22"/>
      <c r="AU50" s="2"/>
      <c r="AV50" s="3"/>
      <c r="AW50" s="3"/>
      <c r="AX50" s="3"/>
      <c r="AY50" s="3"/>
      <c r="AZ50" s="3"/>
      <c r="BB50" s="7"/>
    </row>
    <row r="51" spans="2:55" x14ac:dyDescent="0.2">
      <c r="B51" s="5"/>
      <c r="D51" s="29" t="s">
        <v>29</v>
      </c>
      <c r="E51" s="25" t="s">
        <v>770</v>
      </c>
      <c r="F51" s="3"/>
      <c r="AL51" s="12"/>
      <c r="AM51" s="12"/>
      <c r="AN51" s="12"/>
      <c r="AO51" s="12"/>
      <c r="AP51" s="5"/>
      <c r="AT51" s="22"/>
      <c r="AU51" s="2"/>
      <c r="AV51" s="3"/>
      <c r="AW51" s="3"/>
      <c r="AX51" s="3"/>
      <c r="AY51" s="3"/>
      <c r="AZ51" s="3"/>
      <c r="BB51" s="7"/>
    </row>
    <row r="52" spans="2:55" x14ac:dyDescent="0.2">
      <c r="B52" s="5"/>
      <c r="F52" s="3" t="s">
        <v>31</v>
      </c>
      <c r="G52" t="s">
        <v>40</v>
      </c>
      <c r="Z52" s="24"/>
      <c r="AA52" s="24"/>
      <c r="AB52" s="24"/>
      <c r="AC52" s="24"/>
      <c r="AD52" s="24"/>
      <c r="AE52" s="24"/>
      <c r="AF52" s="24"/>
      <c r="AG52" s="24"/>
      <c r="AH52" s="24"/>
      <c r="AI52" s="30"/>
      <c r="AJ52" s="30"/>
      <c r="AK52" s="30"/>
      <c r="AL52" s="30"/>
      <c r="AM52" s="30"/>
      <c r="AN52" s="30"/>
      <c r="AP52" s="5"/>
      <c r="AQ52" s="248" t="s">
        <v>137</v>
      </c>
      <c r="AR52" s="248"/>
      <c r="AS52" s="248"/>
      <c r="AT52" s="255"/>
      <c r="AU52" s="2"/>
      <c r="AV52" s="600"/>
      <c r="AW52" s="600"/>
      <c r="AX52" s="600"/>
      <c r="AY52" s="600"/>
      <c r="AZ52" s="600"/>
      <c r="BA52" s="600"/>
      <c r="BB52" s="7"/>
    </row>
    <row r="53" spans="2:55" x14ac:dyDescent="0.2">
      <c r="B53" s="5"/>
      <c r="F53" s="3" t="s">
        <v>31</v>
      </c>
      <c r="G53" t="s">
        <v>42</v>
      </c>
      <c r="Y53" s="24"/>
      <c r="Z53" s="24"/>
      <c r="AA53" s="24"/>
      <c r="AB53" s="24"/>
      <c r="AC53" s="24"/>
      <c r="AD53" s="24"/>
      <c r="AE53" s="31"/>
      <c r="AF53" s="31"/>
      <c r="AG53" s="31"/>
      <c r="AH53" s="31"/>
      <c r="AI53" s="32"/>
      <c r="AJ53" s="32"/>
      <c r="AK53" s="32"/>
      <c r="AL53" s="32"/>
      <c r="AM53" s="32"/>
      <c r="AN53" s="32"/>
      <c r="AP53" s="5"/>
      <c r="AQ53" s="248" t="s">
        <v>138</v>
      </c>
      <c r="AR53" s="248"/>
      <c r="AS53" s="248"/>
      <c r="AT53" s="255"/>
      <c r="AU53" s="2"/>
      <c r="AV53" s="600"/>
      <c r="AW53" s="600"/>
      <c r="AX53" s="600"/>
      <c r="AY53" s="600"/>
      <c r="AZ53" s="600"/>
      <c r="BA53" s="600"/>
      <c r="BB53" s="7"/>
    </row>
    <row r="54" spans="2:55" ht="15" x14ac:dyDescent="0.25">
      <c r="B54" s="5"/>
      <c r="C54" s="13"/>
      <c r="F54" s="3" t="s">
        <v>31</v>
      </c>
      <c r="G54" t="s">
        <v>44</v>
      </c>
      <c r="K54" s="24"/>
      <c r="L54" s="24"/>
      <c r="M54" s="24"/>
      <c r="N54" s="24"/>
      <c r="O54" s="24"/>
      <c r="P54" s="24"/>
      <c r="Q54" s="24"/>
      <c r="R54" s="24"/>
      <c r="S54" s="24"/>
      <c r="T54" s="24"/>
      <c r="U54" s="24"/>
      <c r="V54" s="24"/>
      <c r="W54" s="24"/>
      <c r="X54" s="24"/>
      <c r="Y54" s="24"/>
      <c r="Z54" s="24"/>
      <c r="AA54" s="24"/>
      <c r="AB54" s="24"/>
      <c r="AC54" s="24"/>
      <c r="AD54" s="24"/>
      <c r="AE54" s="24"/>
      <c r="AF54" s="24"/>
      <c r="AG54" s="31"/>
      <c r="AH54" s="31"/>
      <c r="AI54" s="32"/>
      <c r="AJ54" s="32"/>
      <c r="AK54" s="32"/>
      <c r="AL54" s="32"/>
      <c r="AM54" s="32"/>
      <c r="AN54" s="32"/>
      <c r="AO54" s="12"/>
      <c r="AP54" s="5"/>
      <c r="AQ54" s="248" t="s">
        <v>139</v>
      </c>
      <c r="AR54" s="248"/>
      <c r="AS54" s="248"/>
      <c r="AT54" s="255"/>
      <c r="AU54" s="2"/>
      <c r="AV54" s="611"/>
      <c r="AW54" s="611"/>
      <c r="AX54" s="611"/>
      <c r="AY54" s="611"/>
      <c r="AZ54" s="611"/>
      <c r="BA54" s="611"/>
      <c r="BB54" s="7"/>
    </row>
    <row r="55" spans="2:55" ht="8.25" customHeight="1" x14ac:dyDescent="0.2">
      <c r="B55" s="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8"/>
      <c r="AQ55" s="4"/>
      <c r="AR55" s="4"/>
      <c r="AS55" s="4"/>
      <c r="AT55" s="4"/>
      <c r="AU55" s="11"/>
      <c r="AV55" s="9"/>
      <c r="AW55" s="9"/>
      <c r="AX55" s="9"/>
      <c r="AY55" s="9"/>
      <c r="AZ55" s="9"/>
      <c r="BA55" s="4"/>
      <c r="BB55" s="10"/>
      <c r="BC55" s="5"/>
    </row>
    <row r="56" spans="2:55" x14ac:dyDescent="0.2">
      <c r="C56" s="33"/>
      <c r="AS56" s="17"/>
    </row>
    <row r="58" spans="2:55" x14ac:dyDescent="0.2">
      <c r="E58" s="57"/>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61" spans="2:55" x14ac:dyDescent="0.2">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L61" s="12"/>
      <c r="AM61" s="12"/>
      <c r="AN61" s="12"/>
      <c r="AO61" s="12"/>
      <c r="AP61" s="12"/>
      <c r="AQ61" s="12"/>
      <c r="AR61" s="12"/>
    </row>
    <row r="62" spans="2:55" x14ac:dyDescent="0.2">
      <c r="F62" s="3"/>
      <c r="AL62" s="12"/>
      <c r="AM62" s="12"/>
      <c r="AN62" s="12"/>
      <c r="AO62" s="12"/>
      <c r="AP62" s="12"/>
      <c r="AQ62" s="12"/>
      <c r="AR62" s="12"/>
      <c r="AU62" s="3"/>
      <c r="AV62" s="3"/>
      <c r="AW62" s="3"/>
      <c r="AX62" s="3"/>
      <c r="AY62" s="3"/>
      <c r="AZ62" s="3"/>
    </row>
    <row r="63" spans="2:55" x14ac:dyDescent="0.2">
      <c r="F63" s="3"/>
      <c r="AL63" s="12"/>
      <c r="AM63" s="12"/>
      <c r="AN63" s="12"/>
      <c r="AO63" s="12"/>
      <c r="AP63" s="12"/>
      <c r="AQ63" s="12"/>
      <c r="AR63" s="12"/>
      <c r="AU63" s="3"/>
      <c r="AV63" s="3"/>
      <c r="AW63" s="3"/>
      <c r="AX63" s="3"/>
      <c r="AY63" s="3"/>
      <c r="AZ63" s="3"/>
    </row>
    <row r="64" spans="2:55" x14ac:dyDescent="0.2">
      <c r="F64" s="3"/>
      <c r="AL64" s="12"/>
      <c r="AM64" s="12"/>
      <c r="AN64" s="12"/>
      <c r="AO64" s="12"/>
      <c r="AP64" s="12"/>
      <c r="AQ64" s="12"/>
      <c r="AR64" s="12"/>
      <c r="AU64" s="3"/>
      <c r="AV64" s="3"/>
      <c r="AW64" s="3"/>
      <c r="AX64" s="3"/>
      <c r="AY64" s="3"/>
      <c r="AZ64" s="3"/>
    </row>
    <row r="65" spans="3:52" x14ac:dyDescent="0.2">
      <c r="F65" s="3"/>
      <c r="AL65" s="12"/>
      <c r="AM65" s="12"/>
      <c r="AN65" s="12"/>
      <c r="AO65" s="12"/>
      <c r="AP65" s="12"/>
      <c r="AQ65" s="12"/>
      <c r="AR65" s="12"/>
      <c r="AU65" s="3"/>
      <c r="AV65" s="3"/>
      <c r="AW65" s="3"/>
      <c r="AX65" s="3"/>
      <c r="AY65" s="3"/>
      <c r="AZ65" s="3"/>
    </row>
    <row r="66" spans="3:52" x14ac:dyDescent="0.2">
      <c r="F66" s="3"/>
      <c r="AL66" s="12"/>
      <c r="AM66" s="12"/>
      <c r="AN66" s="12"/>
      <c r="AO66" s="12"/>
      <c r="AP66" s="12"/>
      <c r="AQ66" s="12"/>
      <c r="AR66" s="12"/>
      <c r="AU66" s="3"/>
      <c r="AV66" s="3"/>
      <c r="AW66" s="3"/>
      <c r="AX66" s="3"/>
      <c r="AY66" s="3"/>
      <c r="AZ66" s="3"/>
    </row>
    <row r="67" spans="3:52" x14ac:dyDescent="0.2">
      <c r="AL67" s="12"/>
      <c r="AM67" s="12"/>
      <c r="AN67" s="12"/>
      <c r="AO67" s="12"/>
      <c r="AP67" s="12"/>
      <c r="AQ67" s="12"/>
      <c r="AR67" s="12"/>
    </row>
    <row r="68" spans="3:52" x14ac:dyDescent="0.2">
      <c r="F68" s="3"/>
      <c r="AL68" s="12"/>
      <c r="AM68" s="12"/>
      <c r="AN68" s="12"/>
      <c r="AO68" s="12"/>
      <c r="AP68" s="12"/>
      <c r="AQ68" s="12"/>
      <c r="AR68" s="12"/>
      <c r="AU68" s="3"/>
      <c r="AV68" s="3"/>
      <c r="AW68" s="3"/>
      <c r="AX68" s="3"/>
      <c r="AY68" s="3"/>
      <c r="AZ68" s="3"/>
    </row>
    <row r="69" spans="3:52" x14ac:dyDescent="0.2">
      <c r="AL69" s="12"/>
      <c r="AM69" s="12"/>
      <c r="AN69" s="12"/>
      <c r="AO69" s="12"/>
      <c r="AP69" s="12"/>
      <c r="AQ69" s="12"/>
      <c r="AR69" s="12"/>
    </row>
    <row r="70" spans="3:52" ht="15" x14ac:dyDescent="0.25">
      <c r="C70" s="13"/>
      <c r="AL70" s="12"/>
      <c r="AM70" s="12"/>
      <c r="AN70" s="12"/>
      <c r="AO70" s="12"/>
      <c r="AP70" s="12"/>
      <c r="AQ70" s="12"/>
      <c r="AR70" s="12"/>
    </row>
    <row r="71" spans="3:52" x14ac:dyDescent="0.2">
      <c r="AL71" s="12"/>
      <c r="AM71" s="12"/>
      <c r="AN71" s="12"/>
      <c r="AO71" s="12"/>
      <c r="AP71" s="12"/>
      <c r="AQ71" s="12"/>
      <c r="AR71" s="12"/>
      <c r="AU71" s="3"/>
      <c r="AV71" s="3"/>
      <c r="AW71" s="3"/>
      <c r="AX71" s="3"/>
      <c r="AY71" s="3"/>
      <c r="AZ71" s="3"/>
    </row>
    <row r="72" spans="3:52" x14ac:dyDescent="0.2">
      <c r="AL72" s="12"/>
      <c r="AM72" s="12"/>
      <c r="AN72" s="12"/>
      <c r="AO72" s="12"/>
      <c r="AP72" s="12"/>
      <c r="AQ72" s="12"/>
      <c r="AR72" s="12"/>
      <c r="AU72" s="3"/>
      <c r="AV72" s="3"/>
      <c r="AW72" s="3"/>
      <c r="AX72" s="3"/>
      <c r="AY72" s="3"/>
      <c r="AZ72" s="3"/>
    </row>
  </sheetData>
  <sheetProtection selectLockedCells="1"/>
  <mergeCells count="57">
    <mergeCell ref="AR3:AU3"/>
    <mergeCell ref="AW3:AZ3"/>
    <mergeCell ref="AN14:AS14"/>
    <mergeCell ref="AV14:BA14"/>
    <mergeCell ref="AM5:AT5"/>
    <mergeCell ref="AU5:BB5"/>
    <mergeCell ref="AM6:AT6"/>
    <mergeCell ref="AU6:BB6"/>
    <mergeCell ref="AM7:AT7"/>
    <mergeCell ref="AU7:BB7"/>
    <mergeCell ref="AN11:AS11"/>
    <mergeCell ref="AV11:BA11"/>
    <mergeCell ref="AM8:AT8"/>
    <mergeCell ref="AU8:BB8"/>
    <mergeCell ref="AM9:AT9"/>
    <mergeCell ref="AU9:BB9"/>
    <mergeCell ref="AN16:AS16"/>
    <mergeCell ref="AV16:BA16"/>
    <mergeCell ref="AN17:AS17"/>
    <mergeCell ref="AV17:BA17"/>
    <mergeCell ref="AN18:AS18"/>
    <mergeCell ref="AV18:BA18"/>
    <mergeCell ref="AN19:AS19"/>
    <mergeCell ref="AV19:BA19"/>
    <mergeCell ref="AN20:AS20"/>
    <mergeCell ref="AV20:BA20"/>
    <mergeCell ref="AN21:AS21"/>
    <mergeCell ref="AV21:BA21"/>
    <mergeCell ref="AN25:AS25"/>
    <mergeCell ref="AV25:BA25"/>
    <mergeCell ref="AN26:AS26"/>
    <mergeCell ref="AV26:BA26"/>
    <mergeCell ref="AN27:AS27"/>
    <mergeCell ref="AV27:BA27"/>
    <mergeCell ref="AN29:AS29"/>
    <mergeCell ref="AV29:BA29"/>
    <mergeCell ref="AN30:AS30"/>
    <mergeCell ref="AV30:BA30"/>
    <mergeCell ref="AN31:AS31"/>
    <mergeCell ref="AV31:BA31"/>
    <mergeCell ref="AV54:BA54"/>
    <mergeCell ref="AV52:BA52"/>
    <mergeCell ref="AV53:BA53"/>
    <mergeCell ref="AV37:BA37"/>
    <mergeCell ref="AV43:BA43"/>
    <mergeCell ref="AV48:BA48"/>
    <mergeCell ref="AV49:BA49"/>
    <mergeCell ref="AV44:BA44"/>
    <mergeCell ref="AV32:BA32"/>
    <mergeCell ref="AN33:AS33"/>
    <mergeCell ref="AV33:BA33"/>
    <mergeCell ref="AN37:AS37"/>
    <mergeCell ref="AN34:AS34"/>
    <mergeCell ref="AV34:BA34"/>
    <mergeCell ref="AN36:AS36"/>
    <mergeCell ref="AV36:BA36"/>
    <mergeCell ref="AN32:AS32"/>
  </mergeCells>
  <phoneticPr fontId="3" type="noConversion"/>
  <dataValidations count="1">
    <dataValidation type="whole" allowBlank="1" showInputMessage="1" showErrorMessage="1" error="Nombre entier" sqref="AN1:AN1048576 AV1:AV1048576">
      <formula1>-9999999999</formula1>
      <formula2>9999999999</formula2>
    </dataValidation>
  </dataValidations>
  <pageMargins left="0" right="0" top="0" bottom="0" header="0.51181102362204722" footer="0.51181102362204722"/>
  <pageSetup paperSize="9" orientation="portrait" r:id="rId1"/>
  <headerFooter alignWithMargins="0"/>
  <ignoredErrors>
    <ignoredError sqref="AM9 AU9" numberStoredAsText="1"/>
  </ignoredErrors>
  <drawing r:id="rId2"/>
  <legacyDrawing r:id="rId3"/>
  <oleObjects>
    <mc:AlternateContent xmlns:mc="http://schemas.openxmlformats.org/markup-compatibility/2006">
      <mc:Choice Requires="x14">
        <oleObject progId="Word.Document.8" shapeId="3074" r:id="rId4">
          <objectPr defaultSize="0" r:id="rId5">
            <anchor moveWithCells="1">
              <from>
                <xdr:col>56</xdr:col>
                <xdr:colOff>9525</xdr:colOff>
                <xdr:row>0</xdr:row>
                <xdr:rowOff>9525</xdr:rowOff>
              </from>
              <to>
                <xdr:col>114</xdr:col>
                <xdr:colOff>28575</xdr:colOff>
                <xdr:row>34</xdr:row>
                <xdr:rowOff>66675</xdr:rowOff>
              </to>
            </anchor>
          </objectPr>
        </oleObject>
      </mc:Choice>
      <mc:Fallback>
        <oleObject progId="Word.Document.8"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BE61"/>
  <sheetViews>
    <sheetView showZeros="0" workbookViewId="0">
      <selection activeCell="V41" sqref="V41"/>
    </sheetView>
  </sheetViews>
  <sheetFormatPr baseColWidth="10" defaultColWidth="1.7109375" defaultRowHeight="12.75" x14ac:dyDescent="0.2"/>
  <cols>
    <col min="1" max="3" width="1.7109375" customWidth="1"/>
    <col min="4" max="4" width="2.140625" customWidth="1"/>
  </cols>
  <sheetData>
    <row r="1" spans="1:57" x14ac:dyDescent="0.2">
      <c r="A1" t="s">
        <v>6</v>
      </c>
    </row>
    <row r="2" spans="1:57" s="3" customFormat="1" ht="20.100000000000001" customHeight="1" x14ac:dyDescent="0.25">
      <c r="B2" s="633" t="s">
        <v>91</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row>
    <row r="3" spans="1:57" x14ac:dyDescent="0.2">
      <c r="F3" s="6"/>
      <c r="G3" s="6"/>
      <c r="H3" s="6"/>
      <c r="I3" s="6"/>
      <c r="J3" s="6"/>
      <c r="K3" s="6"/>
      <c r="L3" s="6"/>
      <c r="M3" s="6"/>
      <c r="N3" s="6"/>
      <c r="O3" s="3"/>
      <c r="P3" s="3"/>
      <c r="Q3" s="3"/>
      <c r="R3" s="3"/>
      <c r="S3" s="3"/>
      <c r="T3" s="3"/>
      <c r="U3" s="3"/>
      <c r="V3" s="3"/>
      <c r="W3" s="3"/>
      <c r="X3" s="3"/>
      <c r="Y3" s="3"/>
      <c r="Z3" s="3"/>
      <c r="AA3" s="3"/>
      <c r="AB3" s="3"/>
      <c r="AC3" s="3"/>
      <c r="AD3" s="3"/>
      <c r="AE3" s="3"/>
      <c r="AF3" s="3"/>
      <c r="AG3" s="3"/>
      <c r="AH3" s="3"/>
      <c r="AI3" s="3"/>
      <c r="AJ3" s="3"/>
      <c r="AK3" s="3"/>
      <c r="AL3" s="3"/>
      <c r="AM3" s="3"/>
      <c r="AO3" s="1"/>
    </row>
    <row r="4" spans="1:57" ht="15.75" x14ac:dyDescent="0.25">
      <c r="B4" s="634" t="s">
        <v>92</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U4" s="654">
        <v>1505</v>
      </c>
      <c r="AV4" s="655"/>
      <c r="AW4" s="655"/>
      <c r="AX4" s="655"/>
      <c r="AY4" s="1" t="s">
        <v>714</v>
      </c>
      <c r="AZ4" s="623">
        <f>'1500'!$AT$2</f>
        <v>2019</v>
      </c>
      <c r="BA4" s="623"/>
      <c r="BB4" s="623"/>
      <c r="BC4" s="623"/>
    </row>
    <row r="5" spans="1:57" x14ac:dyDescent="0.2">
      <c r="C5" s="386" t="str">
        <f>IF('1500'!Z30=1,"Avant de faire l'enregistrement, n'oubliez pas d'indiquer le numéro SIRET","")</f>
        <v/>
      </c>
      <c r="D5" s="4"/>
    </row>
    <row r="6" spans="1:57" x14ac:dyDescent="0.2">
      <c r="B6" s="16"/>
      <c r="C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35"/>
      <c r="AK6" s="636"/>
      <c r="AL6" s="637"/>
      <c r="AM6" s="641" t="s">
        <v>26</v>
      </c>
      <c r="AN6" s="642"/>
      <c r="AO6" s="642"/>
      <c r="AP6" s="642"/>
      <c r="AQ6" s="642"/>
      <c r="AR6" s="642"/>
      <c r="AS6" s="642"/>
      <c r="AT6" s="642"/>
      <c r="AU6" s="646"/>
      <c r="AV6" s="642"/>
      <c r="AW6" s="647"/>
      <c r="AX6" s="641" t="s">
        <v>27</v>
      </c>
      <c r="AY6" s="649"/>
      <c r="AZ6" s="649"/>
      <c r="BA6" s="649"/>
      <c r="BB6" s="649"/>
      <c r="BC6" s="649"/>
      <c r="BD6" s="649"/>
      <c r="BE6" s="650"/>
    </row>
    <row r="7" spans="1:57" x14ac:dyDescent="0.2">
      <c r="B7" s="5"/>
      <c r="AJ7" s="638"/>
      <c r="AK7" s="639"/>
      <c r="AL7" s="640"/>
      <c r="AM7" s="643"/>
      <c r="AN7" s="644"/>
      <c r="AO7" s="644"/>
      <c r="AP7" s="644"/>
      <c r="AQ7" s="644"/>
      <c r="AR7" s="644"/>
      <c r="AS7" s="644"/>
      <c r="AT7" s="645"/>
      <c r="AU7" s="643"/>
      <c r="AV7" s="645"/>
      <c r="AW7" s="648"/>
      <c r="AX7" s="651"/>
      <c r="AY7" s="652"/>
      <c r="AZ7" s="652"/>
      <c r="BA7" s="652"/>
      <c r="BB7" s="652"/>
      <c r="BC7" s="652"/>
      <c r="BD7" s="652"/>
      <c r="BE7" s="653"/>
    </row>
    <row r="8" spans="1:57" ht="14.25" x14ac:dyDescent="0.2">
      <c r="B8" s="5"/>
      <c r="AJ8" s="34"/>
      <c r="AK8" s="35"/>
      <c r="AL8" s="36"/>
      <c r="AM8" s="20"/>
      <c r="AN8" s="18"/>
      <c r="AO8" s="18"/>
      <c r="AP8" s="18"/>
      <c r="AQ8" s="18"/>
      <c r="AR8" s="18"/>
      <c r="AS8" s="18"/>
      <c r="AT8" s="18"/>
      <c r="AU8" s="20"/>
      <c r="AV8" s="18"/>
      <c r="AW8" s="19"/>
      <c r="AX8" s="37"/>
      <c r="AY8" s="38"/>
      <c r="AZ8" s="38"/>
      <c r="BA8" s="38"/>
      <c r="BB8" s="38"/>
      <c r="BC8" s="38"/>
      <c r="BD8" s="38"/>
      <c r="BE8" s="39"/>
    </row>
    <row r="9" spans="1:57" ht="15" x14ac:dyDescent="0.25">
      <c r="B9" s="5"/>
      <c r="C9" s="13" t="s">
        <v>779</v>
      </c>
      <c r="AJ9" s="23"/>
      <c r="AK9" s="12"/>
      <c r="AL9" s="22"/>
      <c r="AM9" s="5"/>
      <c r="AN9" s="613" t="s">
        <v>28</v>
      </c>
      <c r="AO9" s="563"/>
      <c r="AP9" s="563"/>
      <c r="AQ9" s="563"/>
      <c r="AR9" s="563"/>
      <c r="AS9" s="563"/>
      <c r="AU9" s="23"/>
      <c r="AV9" s="12"/>
      <c r="AW9" s="22"/>
      <c r="AX9" s="5"/>
      <c r="AY9" s="613" t="s">
        <v>28</v>
      </c>
      <c r="AZ9" s="613"/>
      <c r="BA9" s="613"/>
      <c r="BB9" s="613"/>
      <c r="BC9" s="613"/>
      <c r="BD9" s="613"/>
      <c r="BE9" s="7"/>
    </row>
    <row r="10" spans="1:57" ht="15" x14ac:dyDescent="0.25">
      <c r="B10" s="5"/>
      <c r="C10" s="13"/>
      <c r="AJ10" s="23"/>
      <c r="AK10" s="12"/>
      <c r="AL10" s="22"/>
      <c r="AM10" s="5"/>
      <c r="AU10" s="23"/>
      <c r="AV10" s="12"/>
      <c r="AW10" s="22"/>
      <c r="AX10" s="5"/>
      <c r="BE10" s="7"/>
    </row>
    <row r="11" spans="1:57" x14ac:dyDescent="0.2">
      <c r="B11" s="5"/>
      <c r="D11" s="40" t="s">
        <v>29</v>
      </c>
      <c r="E11" s="21" t="s">
        <v>140</v>
      </c>
      <c r="AJ11" s="23"/>
      <c r="AK11" s="12"/>
      <c r="AL11" s="22"/>
      <c r="AM11" s="5"/>
      <c r="AU11" s="23"/>
      <c r="AV11" s="12"/>
      <c r="AW11" s="22"/>
      <c r="AX11" s="5"/>
      <c r="BE11" s="7"/>
    </row>
    <row r="12" spans="1:57" x14ac:dyDescent="0.2">
      <c r="B12" s="5"/>
      <c r="D12" s="41"/>
      <c r="F12" s="3" t="s">
        <v>31</v>
      </c>
      <c r="G12" t="s">
        <v>46</v>
      </c>
      <c r="AE12" s="24"/>
      <c r="AF12" s="24"/>
      <c r="AG12" s="24"/>
      <c r="AH12" s="24"/>
      <c r="AJ12" s="256" t="s">
        <v>141</v>
      </c>
      <c r="AK12" s="248"/>
      <c r="AL12" s="255"/>
      <c r="AM12" s="5"/>
      <c r="AN12" s="596"/>
      <c r="AO12" s="596"/>
      <c r="AP12" s="596"/>
      <c r="AQ12" s="596"/>
      <c r="AR12" s="596"/>
      <c r="AS12" s="596"/>
      <c r="AT12" s="18"/>
      <c r="AU12" s="256" t="s">
        <v>141</v>
      </c>
      <c r="AV12" s="248"/>
      <c r="AW12" s="255"/>
      <c r="AX12" s="5"/>
      <c r="AY12" s="596"/>
      <c r="AZ12" s="596"/>
      <c r="BA12" s="596"/>
      <c r="BB12" s="596"/>
      <c r="BC12" s="596"/>
      <c r="BD12" s="596"/>
      <c r="BE12" s="7"/>
    </row>
    <row r="13" spans="1:57" x14ac:dyDescent="0.2">
      <c r="B13" s="5"/>
      <c r="F13" s="3" t="s">
        <v>31</v>
      </c>
      <c r="G13" t="s">
        <v>48</v>
      </c>
      <c r="AE13" s="24"/>
      <c r="AF13" s="31"/>
      <c r="AG13" s="24"/>
      <c r="AH13" s="24"/>
      <c r="AJ13" s="256" t="s">
        <v>142</v>
      </c>
      <c r="AK13" s="248"/>
      <c r="AL13" s="255"/>
      <c r="AM13" s="5"/>
      <c r="AN13" s="596"/>
      <c r="AO13" s="596"/>
      <c r="AP13" s="596"/>
      <c r="AQ13" s="596"/>
      <c r="AR13" s="596"/>
      <c r="AS13" s="596"/>
      <c r="AT13" s="18"/>
      <c r="AU13" s="256" t="s">
        <v>142</v>
      </c>
      <c r="AV13" s="248"/>
      <c r="AW13" s="255"/>
      <c r="AX13" s="5"/>
      <c r="AY13" s="596"/>
      <c r="AZ13" s="596"/>
      <c r="BA13" s="596"/>
      <c r="BB13" s="596"/>
      <c r="BC13" s="596"/>
      <c r="BD13" s="596"/>
      <c r="BE13" s="7"/>
    </row>
    <row r="14" spans="1:57" x14ac:dyDescent="0.2">
      <c r="B14" s="5"/>
      <c r="F14" s="3" t="s">
        <v>31</v>
      </c>
      <c r="G14" t="s">
        <v>842</v>
      </c>
      <c r="AE14" s="24"/>
      <c r="AF14" s="31"/>
      <c r="AG14" s="24"/>
      <c r="AH14" s="24"/>
      <c r="AJ14" s="256" t="s">
        <v>844</v>
      </c>
      <c r="AK14" s="248"/>
      <c r="AL14" s="255"/>
      <c r="AM14" s="5"/>
      <c r="AN14" s="596"/>
      <c r="AO14" s="596"/>
      <c r="AP14" s="596"/>
      <c r="AQ14" s="596"/>
      <c r="AR14" s="596"/>
      <c r="AS14" s="596"/>
      <c r="AT14" s="18"/>
      <c r="AU14" s="256" t="s">
        <v>844</v>
      </c>
      <c r="AV14" s="248"/>
      <c r="AW14" s="255"/>
      <c r="AX14" s="5"/>
      <c r="AY14" s="596"/>
      <c r="AZ14" s="596"/>
      <c r="BA14" s="596"/>
      <c r="BB14" s="596"/>
      <c r="BC14" s="596"/>
      <c r="BD14" s="596"/>
      <c r="BE14" s="7"/>
    </row>
    <row r="15" spans="1:57" x14ac:dyDescent="0.2">
      <c r="B15" s="5"/>
      <c r="AJ15" s="23"/>
      <c r="AK15" s="12"/>
      <c r="AL15" s="22"/>
      <c r="AM15" s="5"/>
      <c r="AU15" s="23"/>
      <c r="AV15" s="12"/>
      <c r="AW15" s="22"/>
      <c r="AX15" s="5"/>
      <c r="BE15" s="7"/>
    </row>
    <row r="16" spans="1:57" x14ac:dyDescent="0.2">
      <c r="B16" s="5"/>
      <c r="D16" s="40" t="s">
        <v>29</v>
      </c>
      <c r="E16" s="25" t="s">
        <v>143</v>
      </c>
      <c r="AD16" s="24"/>
      <c r="AE16" s="24"/>
      <c r="AF16" s="24"/>
      <c r="AG16" s="24"/>
      <c r="AH16" s="24"/>
      <c r="AJ16" s="256" t="s">
        <v>144</v>
      </c>
      <c r="AK16" s="248"/>
      <c r="AL16" s="255"/>
      <c r="AM16" s="5"/>
      <c r="AN16" s="596"/>
      <c r="AO16" s="596"/>
      <c r="AP16" s="596"/>
      <c r="AQ16" s="596"/>
      <c r="AR16" s="596"/>
      <c r="AS16" s="596"/>
      <c r="AT16" s="18"/>
      <c r="AU16" s="23"/>
      <c r="AV16" s="12"/>
      <c r="AW16" s="22"/>
      <c r="AX16" s="5"/>
      <c r="AY16" s="42"/>
      <c r="AZ16" s="42"/>
      <c r="BA16" s="42"/>
      <c r="BB16" s="42"/>
      <c r="BC16" s="42"/>
      <c r="BD16" s="42"/>
      <c r="BE16" s="7"/>
    </row>
    <row r="17" spans="2:57" x14ac:dyDescent="0.2">
      <c r="B17" s="5"/>
      <c r="F17" s="3"/>
      <c r="AJ17" s="23"/>
      <c r="AK17" s="12"/>
      <c r="AL17" s="22"/>
      <c r="AM17" s="5"/>
      <c r="AN17" s="18"/>
      <c r="AO17" s="18"/>
      <c r="AP17" s="18"/>
      <c r="AQ17" s="18"/>
      <c r="AR17" s="18"/>
      <c r="AS17" s="18"/>
      <c r="AT17" s="18"/>
      <c r="AU17" s="23"/>
      <c r="AV17" s="12"/>
      <c r="AW17" s="22"/>
      <c r="AX17" s="5"/>
      <c r="AY17" s="18"/>
      <c r="AZ17" s="18"/>
      <c r="BA17" s="18"/>
      <c r="BB17" s="18"/>
      <c r="BC17" s="18"/>
      <c r="BD17" s="18"/>
      <c r="BE17" s="7"/>
    </row>
    <row r="18" spans="2:57" x14ac:dyDescent="0.2">
      <c r="B18" s="5"/>
      <c r="D18" s="40" t="s">
        <v>29</v>
      </c>
      <c r="E18" s="25" t="s">
        <v>145</v>
      </c>
      <c r="F18" s="3"/>
      <c r="AC18" s="24"/>
      <c r="AD18" s="24"/>
      <c r="AE18" s="24"/>
      <c r="AF18" s="24"/>
      <c r="AG18" s="24"/>
      <c r="AH18" s="24"/>
      <c r="AJ18" s="5"/>
      <c r="AL18" s="7"/>
      <c r="AM18" s="5"/>
      <c r="AN18" s="18"/>
      <c r="AO18" s="18"/>
      <c r="AP18" s="18"/>
      <c r="AQ18" s="18"/>
      <c r="AR18" s="18"/>
      <c r="AS18" s="18"/>
      <c r="AT18" s="18"/>
      <c r="AU18" s="5"/>
      <c r="AW18" s="7"/>
      <c r="AX18" s="5"/>
      <c r="AY18" s="18"/>
      <c r="AZ18" s="18"/>
      <c r="BA18" s="18"/>
      <c r="BB18" s="18"/>
      <c r="BC18" s="18"/>
      <c r="BD18" s="18"/>
      <c r="BE18" s="7"/>
    </row>
    <row r="19" spans="2:57" x14ac:dyDescent="0.2">
      <c r="B19" s="5"/>
      <c r="E19" s="25" t="s">
        <v>146</v>
      </c>
      <c r="M19" s="24"/>
      <c r="N19" s="24"/>
      <c r="O19" s="24"/>
      <c r="P19" s="24"/>
      <c r="Q19" s="24"/>
      <c r="R19" s="24"/>
      <c r="S19" s="24"/>
      <c r="T19" s="24"/>
      <c r="U19" s="24"/>
      <c r="V19" s="24"/>
      <c r="W19" s="24"/>
      <c r="X19" s="24"/>
      <c r="Y19" s="24"/>
      <c r="Z19" s="24"/>
      <c r="AA19" s="24"/>
      <c r="AB19" s="24"/>
      <c r="AC19" s="24"/>
      <c r="AD19" s="24"/>
      <c r="AE19" s="24"/>
      <c r="AF19" s="24"/>
      <c r="AG19" s="24"/>
      <c r="AH19" s="24"/>
      <c r="AJ19" s="256" t="s">
        <v>147</v>
      </c>
      <c r="AK19" s="248"/>
      <c r="AL19" s="255"/>
      <c r="AM19" s="5"/>
      <c r="AN19" s="596"/>
      <c r="AO19" s="596"/>
      <c r="AP19" s="596"/>
      <c r="AQ19" s="596"/>
      <c r="AR19" s="596"/>
      <c r="AS19" s="596"/>
      <c r="AT19" s="18"/>
      <c r="AU19" s="23"/>
      <c r="AV19" s="12"/>
      <c r="AW19" s="22"/>
      <c r="AX19" s="5"/>
      <c r="AY19" s="43"/>
      <c r="AZ19" s="43"/>
      <c r="BA19" s="43"/>
      <c r="BB19" s="43"/>
      <c r="BC19" s="43"/>
      <c r="BD19" s="43"/>
      <c r="BE19" s="7"/>
    </row>
    <row r="20" spans="2:57" x14ac:dyDescent="0.2">
      <c r="B20" s="5"/>
      <c r="E20" s="25"/>
      <c r="AJ20" s="23"/>
      <c r="AK20" s="12"/>
      <c r="AL20" s="22"/>
      <c r="AM20" s="5"/>
      <c r="AU20" s="23"/>
      <c r="AV20" s="12"/>
      <c r="AW20" s="22"/>
      <c r="AX20" s="5"/>
      <c r="BE20" s="7"/>
    </row>
    <row r="21" spans="2:57" ht="15" x14ac:dyDescent="0.25">
      <c r="B21" s="5"/>
      <c r="C21" s="13" t="s">
        <v>148</v>
      </c>
      <c r="F21" s="3"/>
      <c r="AJ21" s="23"/>
      <c r="AK21" s="12"/>
      <c r="AL21" s="22"/>
      <c r="AM21" s="5"/>
      <c r="AN21" s="18"/>
      <c r="AO21" s="18"/>
      <c r="AP21" s="18"/>
      <c r="AQ21" s="18"/>
      <c r="AR21" s="18"/>
      <c r="AS21" s="18"/>
      <c r="AT21" s="18"/>
      <c r="AU21" s="23"/>
      <c r="AV21" s="12"/>
      <c r="AW21" s="22"/>
      <c r="AX21" s="5"/>
      <c r="AY21" s="18"/>
      <c r="AZ21" s="18"/>
      <c r="BA21" s="18"/>
      <c r="BB21" s="18"/>
      <c r="BC21" s="18"/>
      <c r="BD21" s="18"/>
      <c r="BE21" s="7"/>
    </row>
    <row r="22" spans="2:57" x14ac:dyDescent="0.2">
      <c r="B22" s="5"/>
      <c r="F22" s="3"/>
      <c r="AJ22" s="23"/>
      <c r="AK22" s="12"/>
      <c r="AL22" s="22"/>
      <c r="AM22" s="5"/>
      <c r="AN22" s="18"/>
      <c r="AO22" s="18"/>
      <c r="AP22" s="18"/>
      <c r="AQ22" s="18"/>
      <c r="AR22" s="18"/>
      <c r="AS22" s="18"/>
      <c r="AT22" s="18"/>
      <c r="AU22" s="23"/>
      <c r="AV22" s="12"/>
      <c r="AW22" s="22"/>
      <c r="AX22" s="5"/>
      <c r="AY22" s="18"/>
      <c r="AZ22" s="18"/>
      <c r="BA22" s="18"/>
      <c r="BB22" s="18"/>
      <c r="BC22" s="18"/>
      <c r="BD22" s="18"/>
      <c r="BE22" s="7"/>
    </row>
    <row r="23" spans="2:57" x14ac:dyDescent="0.2">
      <c r="B23" s="5"/>
      <c r="D23" s="40" t="s">
        <v>29</v>
      </c>
      <c r="E23" s="25" t="s">
        <v>149</v>
      </c>
      <c r="F23" s="3"/>
      <c r="S23" s="24"/>
      <c r="T23" s="24"/>
      <c r="U23" s="24"/>
      <c r="V23" s="24"/>
      <c r="W23" s="24"/>
      <c r="X23" s="24"/>
      <c r="Y23" s="24"/>
      <c r="Z23" s="24"/>
      <c r="AA23" s="24"/>
      <c r="AB23" s="24"/>
      <c r="AC23" s="24"/>
      <c r="AD23" s="24"/>
      <c r="AE23" s="24"/>
      <c r="AF23" s="24"/>
      <c r="AG23" s="24"/>
      <c r="AH23" s="24"/>
      <c r="AJ23" s="256" t="s">
        <v>150</v>
      </c>
      <c r="AK23" s="248"/>
      <c r="AL23" s="255"/>
      <c r="AM23" s="5"/>
      <c r="AN23" s="596"/>
      <c r="AO23" s="596"/>
      <c r="AP23" s="596"/>
      <c r="AQ23" s="596"/>
      <c r="AR23" s="596"/>
      <c r="AS23" s="596"/>
      <c r="AT23" s="18"/>
      <c r="AU23" s="23"/>
      <c r="AV23" s="3"/>
      <c r="AW23" s="210"/>
      <c r="AX23" s="5"/>
      <c r="AY23" s="43"/>
      <c r="AZ23" s="43"/>
      <c r="BA23" s="43"/>
      <c r="BB23" s="43"/>
      <c r="BC23" s="43"/>
      <c r="BD23" s="43"/>
      <c r="BE23" s="7"/>
    </row>
    <row r="24" spans="2:57" x14ac:dyDescent="0.2">
      <c r="B24" s="5"/>
      <c r="AJ24" s="23"/>
      <c r="AK24" s="12"/>
      <c r="AL24" s="22"/>
      <c r="AM24" s="5"/>
      <c r="AU24" s="23"/>
      <c r="AV24" s="12"/>
      <c r="AW24" s="22"/>
      <c r="AX24" s="5"/>
      <c r="BE24" s="7"/>
    </row>
    <row r="25" spans="2:57" x14ac:dyDescent="0.2">
      <c r="B25" s="5"/>
      <c r="E25" s="25"/>
      <c r="AJ25" s="23"/>
      <c r="AK25" s="12"/>
      <c r="AL25" s="22"/>
      <c r="AM25" s="5"/>
      <c r="AU25" s="23"/>
      <c r="AV25" s="12"/>
      <c r="AW25" s="22"/>
      <c r="AX25" s="5"/>
      <c r="BE25" s="7"/>
    </row>
    <row r="26" spans="2:57" ht="15" x14ac:dyDescent="0.25">
      <c r="B26" s="5"/>
      <c r="C26" s="13" t="s">
        <v>151</v>
      </c>
      <c r="F26" s="3"/>
      <c r="AJ26" s="23"/>
      <c r="AK26" s="12"/>
      <c r="AL26" s="22"/>
      <c r="AM26" s="5"/>
      <c r="AN26" s="18"/>
      <c r="AO26" s="18"/>
      <c r="AP26" s="18"/>
      <c r="AQ26" s="18"/>
      <c r="AR26" s="18"/>
      <c r="AS26" s="18"/>
      <c r="AT26" s="18"/>
      <c r="AU26" s="23"/>
      <c r="AV26" s="12"/>
      <c r="AW26" s="22"/>
      <c r="AX26" s="5"/>
      <c r="AY26" s="18"/>
      <c r="AZ26" s="18"/>
      <c r="BA26" s="18"/>
      <c r="BB26" s="18"/>
      <c r="BC26" s="18"/>
      <c r="BD26" s="18"/>
      <c r="BE26" s="7"/>
    </row>
    <row r="27" spans="2:57" x14ac:dyDescent="0.2">
      <c r="B27" s="5"/>
      <c r="F27" s="3"/>
      <c r="AJ27" s="23"/>
      <c r="AK27" s="12"/>
      <c r="AL27" s="22"/>
      <c r="AM27" s="5"/>
      <c r="AN27" s="18"/>
      <c r="AO27" s="18"/>
      <c r="AP27" s="18"/>
      <c r="AQ27" s="18"/>
      <c r="AR27" s="18"/>
      <c r="AS27" s="18"/>
      <c r="AT27" s="18"/>
      <c r="AU27" s="23"/>
      <c r="AV27" s="12"/>
      <c r="AW27" s="22"/>
      <c r="AX27" s="5"/>
      <c r="AY27" s="18"/>
      <c r="AZ27" s="18"/>
      <c r="BA27" s="18"/>
      <c r="BB27" s="18"/>
      <c r="BC27" s="18"/>
      <c r="BD27" s="18"/>
      <c r="BE27" s="7"/>
    </row>
    <row r="28" spans="2:57" s="14" customFormat="1" ht="12.75" customHeight="1" x14ac:dyDescent="0.2">
      <c r="B28" s="87"/>
      <c r="D28" s="93" t="s">
        <v>29</v>
      </c>
      <c r="E28" s="94" t="s">
        <v>769</v>
      </c>
      <c r="AJ28" s="78"/>
      <c r="AK28" s="73"/>
      <c r="AL28" s="75"/>
      <c r="AU28" s="78"/>
      <c r="AV28" s="73"/>
      <c r="AW28" s="75"/>
      <c r="BE28" s="92"/>
    </row>
    <row r="29" spans="2:57" s="14" customFormat="1" ht="12.75" customHeight="1" x14ac:dyDescent="0.2">
      <c r="B29" s="87"/>
      <c r="F29" s="73" t="s">
        <v>31</v>
      </c>
      <c r="G29" s="14" t="s">
        <v>710</v>
      </c>
      <c r="Z29" s="95"/>
      <c r="AA29" s="95"/>
      <c r="AB29" s="95"/>
      <c r="AC29" s="95"/>
      <c r="AD29" s="95"/>
      <c r="AE29" s="95"/>
      <c r="AF29" s="95"/>
      <c r="AG29" s="95"/>
      <c r="AH29" s="95"/>
      <c r="AJ29" s="245" t="s">
        <v>722</v>
      </c>
      <c r="AK29" s="246"/>
      <c r="AL29" s="247"/>
      <c r="AN29" s="596"/>
      <c r="AO29" s="596"/>
      <c r="AP29" s="596"/>
      <c r="AQ29" s="596"/>
      <c r="AR29" s="596"/>
      <c r="AS29" s="596"/>
      <c r="AT29" s="73"/>
      <c r="AU29" s="78"/>
      <c r="AV29" s="73"/>
      <c r="AW29" s="75"/>
      <c r="AY29" s="244"/>
      <c r="AZ29" s="244"/>
      <c r="BA29" s="244"/>
      <c r="BB29" s="244"/>
      <c r="BC29" s="244"/>
      <c r="BD29" s="244"/>
      <c r="BE29" s="92"/>
    </row>
    <row r="30" spans="2:57" s="14" customFormat="1" ht="12.75" customHeight="1" x14ac:dyDescent="0.2">
      <c r="B30" s="87"/>
      <c r="F30" s="73" t="s">
        <v>31</v>
      </c>
      <c r="G30" s="14" t="s">
        <v>711</v>
      </c>
      <c r="Z30" s="99"/>
      <c r="AA30" s="99"/>
      <c r="AB30" s="95"/>
      <c r="AC30" s="95"/>
      <c r="AD30" s="95"/>
      <c r="AE30" s="95"/>
      <c r="AF30" s="95"/>
      <c r="AG30" s="95"/>
      <c r="AH30" s="95"/>
      <c r="AJ30" s="245" t="s">
        <v>723</v>
      </c>
      <c r="AK30" s="246"/>
      <c r="AL30" s="247"/>
      <c r="AN30" s="596"/>
      <c r="AO30" s="596"/>
      <c r="AP30" s="596"/>
      <c r="AQ30" s="596"/>
      <c r="AR30" s="596"/>
      <c r="AS30" s="596"/>
      <c r="AT30" s="73"/>
      <c r="AU30" s="245" t="s">
        <v>723</v>
      </c>
      <c r="AV30" s="246"/>
      <c r="AW30" s="247"/>
      <c r="AY30" s="596"/>
      <c r="AZ30" s="596"/>
      <c r="BA30" s="596"/>
      <c r="BB30" s="596"/>
      <c r="BC30" s="596"/>
      <c r="BD30" s="596"/>
      <c r="BE30" s="92"/>
    </row>
    <row r="31" spans="2:57" s="14" customFormat="1" ht="12.75" customHeight="1" x14ac:dyDescent="0.2">
      <c r="B31" s="87"/>
      <c r="F31" s="73"/>
      <c r="AJ31" s="203"/>
      <c r="AK31" s="204"/>
      <c r="AL31" s="205"/>
      <c r="AN31" s="71"/>
      <c r="AO31" s="71"/>
      <c r="AP31" s="71"/>
      <c r="AQ31" s="71"/>
      <c r="AR31" s="71"/>
      <c r="AS31" s="71"/>
      <c r="AT31" s="73"/>
      <c r="AU31" s="203"/>
      <c r="AV31" s="204"/>
      <c r="AW31" s="205"/>
      <c r="AY31" s="71"/>
      <c r="AZ31" s="71"/>
      <c r="BA31" s="71"/>
      <c r="BB31" s="71"/>
      <c r="BC31" s="71"/>
      <c r="BD31" s="71"/>
      <c r="BE31" s="92"/>
    </row>
    <row r="32" spans="2:57" x14ac:dyDescent="0.2">
      <c r="B32" s="5"/>
      <c r="D32" s="40" t="s">
        <v>29</v>
      </c>
      <c r="E32" s="25" t="s">
        <v>152</v>
      </c>
      <c r="AJ32" s="23"/>
      <c r="AK32" s="12"/>
      <c r="AL32" s="22"/>
      <c r="AM32" s="5"/>
      <c r="AU32" s="23"/>
      <c r="AV32" s="12"/>
      <c r="AW32" s="22"/>
      <c r="AX32" s="5"/>
      <c r="BE32" s="7"/>
    </row>
    <row r="33" spans="2:57" x14ac:dyDescent="0.2">
      <c r="B33" s="5"/>
      <c r="E33" s="25"/>
      <c r="F33" t="s">
        <v>31</v>
      </c>
      <c r="G33" t="s">
        <v>153</v>
      </c>
      <c r="Z33" s="24"/>
      <c r="AA33" s="24"/>
      <c r="AB33" s="24"/>
      <c r="AC33" s="24"/>
      <c r="AD33" s="24"/>
      <c r="AE33" s="24"/>
      <c r="AF33" s="24"/>
      <c r="AG33" s="24"/>
      <c r="AH33" s="24"/>
      <c r="AJ33" s="256" t="s">
        <v>154</v>
      </c>
      <c r="AK33" s="248"/>
      <c r="AL33" s="255"/>
      <c r="AM33" s="5"/>
      <c r="AN33" s="596"/>
      <c r="AO33" s="596"/>
      <c r="AP33" s="596"/>
      <c r="AQ33" s="596"/>
      <c r="AR33" s="596"/>
      <c r="AS33" s="596"/>
      <c r="AT33" s="18"/>
      <c r="AU33" s="256" t="s">
        <v>154</v>
      </c>
      <c r="AV33" s="248"/>
      <c r="AW33" s="255"/>
      <c r="AX33" s="5"/>
      <c r="AY33" s="596"/>
      <c r="AZ33" s="596"/>
      <c r="BA33" s="596"/>
      <c r="BB33" s="596"/>
      <c r="BC33" s="596"/>
      <c r="BD33" s="596"/>
      <c r="BE33" s="7"/>
    </row>
    <row r="34" spans="2:57" x14ac:dyDescent="0.2">
      <c r="B34" s="5"/>
      <c r="F34" t="s">
        <v>31</v>
      </c>
      <c r="G34" t="s">
        <v>155</v>
      </c>
      <c r="Q34" t="s">
        <v>57</v>
      </c>
      <c r="Z34" s="31"/>
      <c r="AA34" s="31"/>
      <c r="AB34" s="24"/>
      <c r="AC34" s="24"/>
      <c r="AD34" s="24"/>
      <c r="AE34" s="24"/>
      <c r="AF34" s="24"/>
      <c r="AG34" s="24"/>
      <c r="AH34" s="24"/>
      <c r="AJ34" s="256" t="s">
        <v>156</v>
      </c>
      <c r="AK34" s="248"/>
      <c r="AL34" s="255"/>
      <c r="AM34" s="5"/>
      <c r="AN34" s="596"/>
      <c r="AO34" s="596"/>
      <c r="AP34" s="596"/>
      <c r="AQ34" s="596"/>
      <c r="AR34" s="596"/>
      <c r="AS34" s="596"/>
      <c r="AT34" s="18"/>
      <c r="AU34" s="256" t="s">
        <v>156</v>
      </c>
      <c r="AV34" s="248"/>
      <c r="AW34" s="255"/>
      <c r="AX34" s="5"/>
      <c r="AY34" s="596"/>
      <c r="AZ34" s="596"/>
      <c r="BA34" s="596"/>
      <c r="BB34" s="596"/>
      <c r="BC34" s="596"/>
      <c r="BD34" s="596"/>
      <c r="BE34" s="7"/>
    </row>
    <row r="35" spans="2:57" x14ac:dyDescent="0.2">
      <c r="B35" s="5"/>
      <c r="Q35" t="s">
        <v>59</v>
      </c>
      <c r="AG35" s="31"/>
      <c r="AH35" s="31"/>
      <c r="AJ35" s="256" t="s">
        <v>157</v>
      </c>
      <c r="AK35" s="248"/>
      <c r="AL35" s="255"/>
      <c r="AM35" s="5"/>
      <c r="AN35" s="596"/>
      <c r="AO35" s="596"/>
      <c r="AP35" s="596"/>
      <c r="AQ35" s="596"/>
      <c r="AR35" s="596"/>
      <c r="AS35" s="596"/>
      <c r="AT35" s="18"/>
      <c r="AU35" s="256" t="s">
        <v>157</v>
      </c>
      <c r="AV35" s="248"/>
      <c r="AW35" s="255"/>
      <c r="AX35" s="5"/>
      <c r="AY35" s="596"/>
      <c r="AZ35" s="596"/>
      <c r="BA35" s="596"/>
      <c r="BB35" s="596"/>
      <c r="BC35" s="596"/>
      <c r="BD35" s="596"/>
      <c r="BE35" s="7"/>
    </row>
    <row r="36" spans="2:57" x14ac:dyDescent="0.2">
      <c r="B36" s="5"/>
      <c r="AJ36" s="23"/>
      <c r="AK36" s="12"/>
      <c r="AL36" s="22"/>
      <c r="AM36" s="5"/>
      <c r="AN36" s="18"/>
      <c r="AO36" s="18"/>
      <c r="AP36" s="18"/>
      <c r="AQ36" s="18"/>
      <c r="AR36" s="18"/>
      <c r="AS36" s="18"/>
      <c r="AT36" s="18"/>
      <c r="AU36" s="23"/>
      <c r="AV36" s="12"/>
      <c r="AW36" s="22"/>
      <c r="AX36" s="5"/>
      <c r="AY36" s="18"/>
      <c r="AZ36" s="18"/>
      <c r="BA36" s="18"/>
      <c r="BB36" s="18"/>
      <c r="BC36" s="18"/>
      <c r="BD36" s="18"/>
      <c r="BE36" s="7"/>
    </row>
    <row r="37" spans="2:57" ht="12.75" customHeight="1" x14ac:dyDescent="0.2">
      <c r="B37" s="5"/>
      <c r="D37" s="40" t="s">
        <v>29</v>
      </c>
      <c r="E37" s="25" t="s">
        <v>61</v>
      </c>
      <c r="AJ37" s="23"/>
      <c r="AK37" s="12"/>
      <c r="AL37" s="22"/>
      <c r="AM37" s="5"/>
      <c r="AU37" s="23"/>
      <c r="AV37" s="12"/>
      <c r="AW37" s="22"/>
      <c r="AX37" s="5"/>
      <c r="BE37" s="7"/>
    </row>
    <row r="38" spans="2:57" ht="12.75" customHeight="1" x14ac:dyDescent="0.2">
      <c r="B38" s="5"/>
      <c r="E38" s="25"/>
      <c r="F38" t="s">
        <v>31</v>
      </c>
      <c r="G38" t="s">
        <v>62</v>
      </c>
      <c r="AA38" s="24"/>
      <c r="AB38" s="24"/>
      <c r="AC38" s="24"/>
      <c r="AD38" s="24"/>
      <c r="AE38" s="24"/>
      <c r="AF38" s="24"/>
      <c r="AG38" s="24"/>
      <c r="AH38" s="24"/>
      <c r="AJ38" s="256" t="s">
        <v>158</v>
      </c>
      <c r="AK38" s="248"/>
      <c r="AL38" s="255"/>
      <c r="AM38" s="5"/>
      <c r="AN38" s="596"/>
      <c r="AO38" s="596"/>
      <c r="AP38" s="596"/>
      <c r="AQ38" s="596"/>
      <c r="AR38" s="596"/>
      <c r="AS38" s="596"/>
      <c r="AT38" s="18"/>
      <c r="AU38" s="23"/>
      <c r="AV38" s="12"/>
      <c r="AW38" s="22"/>
      <c r="AX38" s="5"/>
      <c r="AY38" s="43"/>
      <c r="AZ38" s="43"/>
      <c r="BA38" s="43"/>
      <c r="BB38" s="43"/>
      <c r="BC38" s="43"/>
      <c r="BD38" s="43"/>
      <c r="BE38" s="7"/>
    </row>
    <row r="39" spans="2:57" ht="12.75" customHeight="1" x14ac:dyDescent="0.2">
      <c r="B39" s="5"/>
      <c r="F39" s="3" t="s">
        <v>31</v>
      </c>
      <c r="G39" t="s">
        <v>64</v>
      </c>
      <c r="Y39" s="24"/>
      <c r="Z39" s="24"/>
      <c r="AA39" s="24"/>
      <c r="AB39" s="24"/>
      <c r="AC39" s="24"/>
      <c r="AD39" s="24"/>
      <c r="AE39" s="24"/>
      <c r="AF39" s="24"/>
      <c r="AG39" s="24"/>
      <c r="AH39" s="24"/>
      <c r="AJ39" s="256" t="s">
        <v>159</v>
      </c>
      <c r="AK39" s="248"/>
      <c r="AL39" s="255"/>
      <c r="AM39" s="5"/>
      <c r="AN39" s="596"/>
      <c r="AO39" s="596"/>
      <c r="AP39" s="596"/>
      <c r="AQ39" s="596"/>
      <c r="AR39" s="596"/>
      <c r="AS39" s="596"/>
      <c r="AT39" s="18"/>
      <c r="AU39" s="23"/>
      <c r="AV39" s="12"/>
      <c r="AW39" s="22"/>
      <c r="AX39" s="5"/>
      <c r="AY39" s="43"/>
      <c r="AZ39" s="43"/>
      <c r="BA39" s="43"/>
      <c r="BB39" s="43"/>
      <c r="BC39" s="43"/>
      <c r="BD39" s="43"/>
      <c r="BE39" s="7"/>
    </row>
    <row r="40" spans="2:57" ht="12.75" customHeight="1" x14ac:dyDescent="0.25">
      <c r="B40" s="5"/>
      <c r="C40" s="13"/>
      <c r="F40" s="3"/>
      <c r="AJ40" s="23"/>
      <c r="AK40" s="12"/>
      <c r="AL40" s="22"/>
      <c r="AM40" s="5"/>
      <c r="AN40" s="3"/>
      <c r="AO40" s="3"/>
      <c r="AP40" s="3"/>
      <c r="AQ40" s="3"/>
      <c r="AR40" s="3"/>
      <c r="AS40" s="3"/>
      <c r="AT40" s="3"/>
      <c r="AU40" s="23"/>
      <c r="AV40" s="12"/>
      <c r="AW40" s="22"/>
      <c r="AX40" s="5"/>
      <c r="AY40" s="3"/>
      <c r="AZ40" s="3"/>
      <c r="BA40" s="3"/>
      <c r="BB40" s="3"/>
      <c r="BC40" s="3"/>
      <c r="BD40" s="3"/>
      <c r="BE40" s="7"/>
    </row>
    <row r="41" spans="2:57" x14ac:dyDescent="0.2">
      <c r="B41" s="5"/>
      <c r="D41" s="40" t="s">
        <v>29</v>
      </c>
      <c r="E41" s="25" t="s">
        <v>160</v>
      </c>
      <c r="S41" s="24"/>
      <c r="T41" s="24"/>
      <c r="U41" s="24"/>
      <c r="V41" s="24"/>
      <c r="W41" s="24"/>
      <c r="X41" s="24"/>
      <c r="Y41" s="24"/>
      <c r="Z41" s="24"/>
      <c r="AA41" s="24"/>
      <c r="AB41" s="24"/>
      <c r="AC41" s="24"/>
      <c r="AD41" s="24"/>
      <c r="AE41" s="24"/>
      <c r="AF41" s="24"/>
      <c r="AG41" s="24"/>
      <c r="AH41" s="24"/>
      <c r="AJ41" s="256" t="s">
        <v>161</v>
      </c>
      <c r="AK41" s="248"/>
      <c r="AL41" s="255"/>
      <c r="AM41" s="5"/>
      <c r="AN41" s="596"/>
      <c r="AO41" s="596"/>
      <c r="AP41" s="596"/>
      <c r="AQ41" s="596"/>
      <c r="AR41" s="596"/>
      <c r="AS41" s="596"/>
      <c r="AT41" s="18"/>
      <c r="AU41" s="23"/>
      <c r="AV41" s="12"/>
      <c r="AW41" s="22"/>
      <c r="AX41" s="5"/>
      <c r="AY41" s="43"/>
      <c r="AZ41" s="43"/>
      <c r="BA41" s="43"/>
      <c r="BB41" s="43"/>
      <c r="BC41" s="43"/>
      <c r="BD41" s="43"/>
      <c r="BE41" s="7"/>
    </row>
    <row r="42" spans="2:57" x14ac:dyDescent="0.2">
      <c r="B42" s="5"/>
      <c r="F42" s="3"/>
      <c r="AJ42" s="23"/>
      <c r="AK42" s="12"/>
      <c r="AL42" s="22"/>
      <c r="AM42" s="5"/>
      <c r="AN42" s="3"/>
      <c r="AO42" s="3"/>
      <c r="AP42" s="3"/>
      <c r="AQ42" s="3"/>
      <c r="AR42" s="3"/>
      <c r="AS42" s="3"/>
      <c r="AT42" s="3"/>
      <c r="AU42" s="23"/>
      <c r="AV42" s="12"/>
      <c r="AW42" s="22"/>
      <c r="AX42" s="5"/>
      <c r="AY42" s="3"/>
      <c r="AZ42" s="3"/>
      <c r="BA42" s="3"/>
      <c r="BB42" s="3"/>
      <c r="BC42" s="3"/>
      <c r="BD42" s="3"/>
      <c r="BE42" s="7"/>
    </row>
    <row r="43" spans="2:57" x14ac:dyDescent="0.2">
      <c r="B43" s="5"/>
      <c r="D43" s="40" t="s">
        <v>29</v>
      </c>
      <c r="E43" s="25" t="s">
        <v>162</v>
      </c>
      <c r="F43" s="3"/>
      <c r="Z43" s="24"/>
      <c r="AA43" s="24"/>
      <c r="AB43" s="24"/>
      <c r="AC43" s="24"/>
      <c r="AD43" s="24"/>
      <c r="AE43" s="24"/>
      <c r="AF43" s="24"/>
      <c r="AG43" s="24"/>
      <c r="AH43" s="24"/>
      <c r="AJ43" s="256" t="s">
        <v>163</v>
      </c>
      <c r="AK43" s="248"/>
      <c r="AL43" s="255"/>
      <c r="AM43" s="5"/>
      <c r="AN43" s="596"/>
      <c r="AO43" s="596"/>
      <c r="AP43" s="596"/>
      <c r="AQ43" s="596"/>
      <c r="AR43" s="596"/>
      <c r="AS43" s="596"/>
      <c r="AT43" s="18"/>
      <c r="AU43" s="23"/>
      <c r="AV43" s="12"/>
      <c r="AW43" s="22"/>
      <c r="AX43" s="5"/>
      <c r="AY43" s="43"/>
      <c r="AZ43" s="43"/>
      <c r="BA43" s="43"/>
      <c r="BB43" s="43"/>
      <c r="BC43" s="43"/>
      <c r="BD43" s="43"/>
      <c r="BE43" s="7"/>
    </row>
    <row r="44" spans="2:57" x14ac:dyDescent="0.2">
      <c r="B44" s="5"/>
      <c r="E44" s="25"/>
      <c r="F44" s="3"/>
      <c r="AJ44" s="23"/>
      <c r="AK44" s="12"/>
      <c r="AL44" s="12"/>
      <c r="AM44" s="5"/>
      <c r="AN44" s="18"/>
      <c r="AO44" s="18"/>
      <c r="AP44" s="18"/>
      <c r="AQ44" s="18"/>
      <c r="AR44" s="18"/>
      <c r="AS44" s="18"/>
      <c r="AT44" s="18"/>
      <c r="AU44" s="23"/>
      <c r="AV44" s="12"/>
      <c r="AW44" s="12"/>
      <c r="AX44" s="5"/>
      <c r="AY44" s="18"/>
      <c r="AZ44" s="18"/>
      <c r="BA44" s="18"/>
      <c r="BB44" s="18"/>
      <c r="BC44" s="18"/>
      <c r="BD44" s="18"/>
      <c r="BE44" s="7"/>
    </row>
    <row r="45" spans="2:57" x14ac:dyDescent="0.2">
      <c r="B45" s="8"/>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27"/>
      <c r="AK45" s="28"/>
      <c r="AL45" s="28"/>
      <c r="AM45" s="8"/>
      <c r="AN45" s="4"/>
      <c r="AO45" s="4"/>
      <c r="AP45" s="4"/>
      <c r="AQ45" s="4"/>
      <c r="AR45" s="4"/>
      <c r="AS45" s="4"/>
      <c r="AT45" s="4"/>
      <c r="AU45" s="27"/>
      <c r="AV45" s="28"/>
      <c r="AW45" s="28"/>
      <c r="AX45" s="8"/>
      <c r="AY45" s="4"/>
      <c r="AZ45" s="4"/>
      <c r="BA45" s="4"/>
      <c r="BB45" s="4"/>
      <c r="BC45" s="4"/>
      <c r="BD45" s="4"/>
      <c r="BE45" s="10"/>
    </row>
    <row r="46" spans="2:57" ht="15" x14ac:dyDescent="0.25">
      <c r="B46" s="17"/>
      <c r="C46" s="13"/>
      <c r="AJ46" s="12"/>
      <c r="AK46" s="12"/>
      <c r="AL46" s="12"/>
    </row>
    <row r="47" spans="2:57" x14ac:dyDescent="0.2">
      <c r="B47" s="44"/>
      <c r="C47" s="33"/>
      <c r="AA47" s="41"/>
      <c r="AB47" s="41"/>
      <c r="AJ47" s="12"/>
      <c r="AK47" s="12"/>
      <c r="AL47" s="12"/>
      <c r="AN47" s="3"/>
      <c r="AO47" s="3"/>
      <c r="AP47" s="3"/>
      <c r="AQ47" s="3"/>
      <c r="AR47" s="3"/>
      <c r="AS47" s="3"/>
      <c r="AT47" s="3"/>
      <c r="AU47" s="3"/>
      <c r="AV47" s="3"/>
    </row>
    <row r="48" spans="2:57" x14ac:dyDescent="0.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J48" s="12"/>
      <c r="AK48" s="12"/>
      <c r="AL48" s="12"/>
    </row>
    <row r="49" spans="3:48" x14ac:dyDescent="0.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J49" s="12"/>
      <c r="AK49" s="12"/>
      <c r="AL49" s="12"/>
    </row>
    <row r="50" spans="3:48" x14ac:dyDescent="0.2">
      <c r="F50" s="3"/>
      <c r="AJ50" s="12"/>
      <c r="AK50" s="12"/>
      <c r="AL50" s="12"/>
      <c r="AN50" s="3"/>
      <c r="AO50" s="3"/>
      <c r="AP50" s="3"/>
      <c r="AQ50" s="3"/>
      <c r="AR50" s="3"/>
      <c r="AS50" s="3"/>
      <c r="AT50" s="3"/>
      <c r="AU50" s="3"/>
      <c r="AV50" s="3"/>
    </row>
    <row r="51" spans="3:48" x14ac:dyDescent="0.2">
      <c r="D51" t="s">
        <v>6</v>
      </c>
      <c r="F51" s="3"/>
      <c r="AJ51" s="12"/>
      <c r="AK51" s="12"/>
      <c r="AL51" s="12"/>
      <c r="AN51" s="3"/>
      <c r="AO51" s="3"/>
      <c r="AP51" s="3"/>
      <c r="AQ51" s="3"/>
      <c r="AR51" s="3"/>
      <c r="AS51" s="3"/>
      <c r="AT51" s="3"/>
      <c r="AU51" s="3"/>
      <c r="AV51" s="3"/>
    </row>
    <row r="52" spans="3:48" x14ac:dyDescent="0.2">
      <c r="F52" s="3"/>
      <c r="AJ52" s="12"/>
      <c r="AK52" s="12"/>
      <c r="AL52" s="12"/>
      <c r="AN52" s="3"/>
      <c r="AO52" s="3"/>
      <c r="AP52" s="3"/>
      <c r="AQ52" s="3"/>
      <c r="AR52" s="3"/>
      <c r="AS52" s="3"/>
      <c r="AT52" s="3"/>
      <c r="AU52" s="3"/>
      <c r="AV52" s="3"/>
    </row>
    <row r="53" spans="3:48" x14ac:dyDescent="0.2">
      <c r="F53" s="3"/>
      <c r="AJ53" s="12"/>
      <c r="AK53" s="12"/>
      <c r="AL53" s="12"/>
      <c r="AN53" s="3"/>
      <c r="AO53" s="3"/>
      <c r="AP53" s="3"/>
      <c r="AQ53" s="3"/>
      <c r="AR53" s="3"/>
      <c r="AS53" s="3"/>
      <c r="AT53" s="3"/>
      <c r="AU53" s="3"/>
      <c r="AV53" s="3"/>
    </row>
    <row r="54" spans="3:48" x14ac:dyDescent="0.2">
      <c r="F54" s="3"/>
      <c r="AJ54" s="12"/>
      <c r="AK54" s="12"/>
      <c r="AL54" s="12"/>
      <c r="AN54" s="3"/>
      <c r="AO54" s="3"/>
      <c r="AP54" s="3"/>
      <c r="AQ54" s="3"/>
      <c r="AR54" s="3"/>
      <c r="AS54" s="3"/>
      <c r="AT54" s="3"/>
      <c r="AU54" s="3"/>
      <c r="AV54" s="3"/>
    </row>
    <row r="55" spans="3:48" x14ac:dyDescent="0.2">
      <c r="AJ55" s="12"/>
      <c r="AK55" s="12"/>
      <c r="AL55" s="12"/>
    </row>
    <row r="56" spans="3:48" x14ac:dyDescent="0.2">
      <c r="D56" t="s">
        <v>164</v>
      </c>
      <c r="F56" s="3"/>
      <c r="AJ56" s="12"/>
      <c r="AK56" s="12"/>
      <c r="AL56" s="12"/>
      <c r="AN56" s="3"/>
      <c r="AO56" s="3"/>
      <c r="AP56" s="3"/>
      <c r="AQ56" s="3"/>
      <c r="AR56" s="3"/>
      <c r="AS56" s="3"/>
      <c r="AT56" s="3"/>
      <c r="AU56" s="3"/>
      <c r="AV56" s="3"/>
    </row>
    <row r="57" spans="3:48" ht="15" x14ac:dyDescent="0.25">
      <c r="C57" s="13"/>
      <c r="AJ57" s="12"/>
      <c r="AK57" s="12"/>
      <c r="AL57" s="12"/>
    </row>
    <row r="58" spans="3:48" x14ac:dyDescent="0.2">
      <c r="AJ58" s="12"/>
      <c r="AK58" s="12"/>
      <c r="AL58" s="12"/>
      <c r="AN58" s="3"/>
      <c r="AO58" s="3"/>
      <c r="AP58" s="3"/>
      <c r="AQ58" s="3"/>
      <c r="AR58" s="3"/>
      <c r="AS58" s="3"/>
      <c r="AT58" s="3"/>
      <c r="AU58" s="3"/>
      <c r="AV58" s="3"/>
    </row>
    <row r="59" spans="3:48" x14ac:dyDescent="0.2">
      <c r="AJ59" s="12"/>
      <c r="AK59" s="12"/>
      <c r="AL59" s="12"/>
      <c r="AN59" s="3"/>
      <c r="AO59" s="3"/>
      <c r="AP59" s="3"/>
      <c r="AQ59" s="3"/>
      <c r="AR59" s="3"/>
      <c r="AS59" s="3"/>
      <c r="AT59" s="3"/>
      <c r="AU59" s="3"/>
      <c r="AV59" s="3"/>
    </row>
    <row r="61" spans="3:48" x14ac:dyDescent="0.2">
      <c r="E61" s="57"/>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sheetData>
  <sheetProtection selectLockedCells="1"/>
  <mergeCells count="32">
    <mergeCell ref="AZ4:BC4"/>
    <mergeCell ref="B2:BE2"/>
    <mergeCell ref="B4:AS4"/>
    <mergeCell ref="AJ6:AL7"/>
    <mergeCell ref="AM6:AT7"/>
    <mergeCell ref="AU6:AW7"/>
    <mergeCell ref="AX6:BE7"/>
    <mergeCell ref="AU4:AX4"/>
    <mergeCell ref="AY30:BD30"/>
    <mergeCell ref="AN9:AS9"/>
    <mergeCell ref="AY9:BD9"/>
    <mergeCell ref="AN12:AS12"/>
    <mergeCell ref="AN13:AS13"/>
    <mergeCell ref="AY12:BD12"/>
    <mergeCell ref="AY13:BD13"/>
    <mergeCell ref="AN14:AS14"/>
    <mergeCell ref="AY14:BD14"/>
    <mergeCell ref="AN16:AS16"/>
    <mergeCell ref="AN19:AS19"/>
    <mergeCell ref="AN23:AS23"/>
    <mergeCell ref="AN29:AS29"/>
    <mergeCell ref="AN41:AS41"/>
    <mergeCell ref="AN43:AS43"/>
    <mergeCell ref="AN39:AS39"/>
    <mergeCell ref="AN30:AS30"/>
    <mergeCell ref="AY33:BD33"/>
    <mergeCell ref="AY34:BD34"/>
    <mergeCell ref="AY35:BD35"/>
    <mergeCell ref="AN34:AS34"/>
    <mergeCell ref="AN35:AS35"/>
    <mergeCell ref="AN38:AS38"/>
    <mergeCell ref="AN33:AS33"/>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4097" r:id="rId4">
          <objectPr defaultSize="0" r:id="rId5">
            <anchor moveWithCells="1">
              <from>
                <xdr:col>60</xdr:col>
                <xdr:colOff>38100</xdr:colOff>
                <xdr:row>1</xdr:row>
                <xdr:rowOff>28575</xdr:rowOff>
              </from>
              <to>
                <xdr:col>121</xdr:col>
                <xdr:colOff>85725</xdr:colOff>
                <xdr:row>32</xdr:row>
                <xdr:rowOff>85725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I38"/>
  <sheetViews>
    <sheetView showZeros="0" workbookViewId="0">
      <selection activeCell="D36" sqref="D36"/>
    </sheetView>
  </sheetViews>
  <sheetFormatPr baseColWidth="10" defaultRowHeight="12.75" x14ac:dyDescent="0.2"/>
  <cols>
    <col min="1" max="1" width="6.7109375" customWidth="1"/>
    <col min="2" max="2" width="8.7109375" customWidth="1"/>
    <col min="3" max="3" width="18" customWidth="1"/>
    <col min="4" max="7" width="15.7109375" customWidth="1"/>
  </cols>
  <sheetData>
    <row r="1" spans="1:8" ht="15" x14ac:dyDescent="0.2">
      <c r="A1" s="656" t="s">
        <v>165</v>
      </c>
      <c r="B1" s="563"/>
      <c r="C1" s="563"/>
      <c r="D1" s="563"/>
      <c r="E1" s="563"/>
      <c r="F1" s="563"/>
      <c r="G1" s="563"/>
    </row>
    <row r="2" spans="1:8" ht="8.25" customHeight="1" x14ac:dyDescent="0.2"/>
    <row r="3" spans="1:8" x14ac:dyDescent="0.2">
      <c r="F3" s="45" t="s">
        <v>725</v>
      </c>
      <c r="G3" s="202">
        <f>'1500'!$AT$2</f>
        <v>2019</v>
      </c>
    </row>
    <row r="4" spans="1:8" ht="8.25" customHeight="1" x14ac:dyDescent="0.2">
      <c r="E4" s="46"/>
      <c r="F4" s="46"/>
      <c r="G4" s="46"/>
    </row>
    <row r="5" spans="1:8" ht="18" x14ac:dyDescent="0.2">
      <c r="C5" s="657" t="s">
        <v>166</v>
      </c>
      <c r="D5" s="658"/>
      <c r="E5" s="658"/>
      <c r="F5" s="658"/>
      <c r="G5" s="658"/>
    </row>
    <row r="6" spans="1:8" ht="18" x14ac:dyDescent="0.2">
      <c r="C6" s="657" t="s">
        <v>167</v>
      </c>
      <c r="D6" s="658"/>
      <c r="E6" s="658"/>
      <c r="F6" s="658"/>
      <c r="G6" s="658"/>
    </row>
    <row r="7" spans="1:8" ht="8.25" customHeight="1" x14ac:dyDescent="0.2">
      <c r="E7" s="46"/>
      <c r="F7" s="46"/>
      <c r="G7" s="46"/>
    </row>
    <row r="8" spans="1:8" x14ac:dyDescent="0.2">
      <c r="E8" s="46"/>
      <c r="F8" s="46"/>
      <c r="G8" s="46"/>
    </row>
    <row r="9" spans="1:8" ht="15.75" x14ac:dyDescent="0.25">
      <c r="B9" s="47"/>
      <c r="E9" s="48"/>
      <c r="F9" s="48"/>
      <c r="G9" s="50"/>
    </row>
    <row r="10" spans="1:8" ht="8.25" customHeight="1" x14ac:dyDescent="0.2"/>
    <row r="11" spans="1:8" ht="18" customHeight="1" x14ac:dyDescent="0.2">
      <c r="B11" s="6" t="s">
        <v>168</v>
      </c>
      <c r="C11" s="257" t="s">
        <v>780</v>
      </c>
      <c r="D11" s="258"/>
      <c r="E11" s="258"/>
      <c r="F11" s="259"/>
      <c r="G11" s="51"/>
    </row>
    <row r="12" spans="1:8" ht="20.100000000000001" customHeight="1" x14ac:dyDescent="0.2">
      <c r="C12" s="52" t="s">
        <v>169</v>
      </c>
      <c r="D12" s="52" t="s">
        <v>170</v>
      </c>
      <c r="E12" s="52" t="s">
        <v>171</v>
      </c>
      <c r="F12" s="53" t="s">
        <v>172</v>
      </c>
      <c r="G12" s="54"/>
    </row>
    <row r="13" spans="1:8" x14ac:dyDescent="0.2">
      <c r="C13" s="55" t="s">
        <v>173</v>
      </c>
      <c r="D13" s="56" t="s">
        <v>174</v>
      </c>
      <c r="E13" s="55" t="s">
        <v>175</v>
      </c>
      <c r="F13" s="55" t="s">
        <v>176</v>
      </c>
    </row>
    <row r="14" spans="1:8" ht="18" customHeight="1" x14ac:dyDescent="0.2">
      <c r="C14" s="108"/>
      <c r="D14" s="108"/>
      <c r="E14" s="109"/>
      <c r="F14" s="108"/>
      <c r="G14" s="57"/>
      <c r="H14" s="351"/>
    </row>
    <row r="15" spans="1:8" ht="8.25" customHeight="1" x14ac:dyDescent="0.2"/>
    <row r="16" spans="1:8" ht="8.25" customHeight="1" x14ac:dyDescent="0.2"/>
    <row r="17" spans="2:9" ht="18" customHeight="1" x14ac:dyDescent="0.2">
      <c r="B17" s="6" t="s">
        <v>177</v>
      </c>
      <c r="C17" s="257" t="s">
        <v>178</v>
      </c>
      <c r="D17" s="258"/>
      <c r="E17" s="258"/>
      <c r="F17" s="259"/>
    </row>
    <row r="18" spans="2:9" ht="24.75" x14ac:dyDescent="0.2">
      <c r="C18" s="52" t="s">
        <v>179</v>
      </c>
      <c r="D18" s="52" t="s">
        <v>180</v>
      </c>
      <c r="E18" s="58" t="s">
        <v>181</v>
      </c>
      <c r="F18" s="59" t="s">
        <v>182</v>
      </c>
      <c r="G18" s="54"/>
      <c r="I18" s="65"/>
    </row>
    <row r="19" spans="2:9" x14ac:dyDescent="0.2">
      <c r="C19" s="55" t="s">
        <v>173</v>
      </c>
      <c r="D19" s="56" t="s">
        <v>174</v>
      </c>
      <c r="E19" s="55" t="s">
        <v>175</v>
      </c>
      <c r="F19" s="55" t="s">
        <v>176</v>
      </c>
      <c r="G19" s="57"/>
    </row>
    <row r="20" spans="2:9" ht="18" customHeight="1" x14ac:dyDescent="0.2">
      <c r="C20" s="108"/>
      <c r="D20" s="108"/>
      <c r="E20" s="109"/>
      <c r="F20" s="108"/>
      <c r="H20" s="351"/>
    </row>
    <row r="21" spans="2:9" ht="12.75" customHeight="1" x14ac:dyDescent="0.2">
      <c r="B21" s="386" t="str">
        <f>IF('1500'!Z30=1,"Avant de faire l'enregistrement, n'oubliez pas d'indiquer le numéro SIRET","")</f>
        <v/>
      </c>
    </row>
    <row r="22" spans="2:9" ht="8.25" customHeight="1" x14ac:dyDescent="0.2"/>
    <row r="23" spans="2:9" ht="18" customHeight="1" x14ac:dyDescent="0.2">
      <c r="B23" s="6" t="s">
        <v>183</v>
      </c>
      <c r="C23" s="257" t="s">
        <v>184</v>
      </c>
      <c r="D23" s="258"/>
      <c r="E23" s="258"/>
      <c r="F23" s="258"/>
      <c r="G23" s="259"/>
    </row>
    <row r="24" spans="2:9" ht="31.5" customHeight="1" x14ac:dyDescent="0.2">
      <c r="C24" s="52" t="s">
        <v>185</v>
      </c>
      <c r="D24" s="52" t="s">
        <v>186</v>
      </c>
      <c r="E24" s="52" t="s">
        <v>187</v>
      </c>
      <c r="F24" s="53" t="s">
        <v>181</v>
      </c>
      <c r="G24" s="59" t="s">
        <v>182</v>
      </c>
    </row>
    <row r="25" spans="2:9" x14ac:dyDescent="0.2">
      <c r="C25" s="55" t="s">
        <v>173</v>
      </c>
      <c r="D25" s="56" t="s">
        <v>174</v>
      </c>
      <c r="E25" s="55" t="s">
        <v>175</v>
      </c>
      <c r="F25" s="55" t="s">
        <v>176</v>
      </c>
      <c r="G25" s="55" t="s">
        <v>188</v>
      </c>
    </row>
    <row r="26" spans="2:9" ht="18" customHeight="1" x14ac:dyDescent="0.2">
      <c r="C26" s="108"/>
      <c r="D26" s="108"/>
      <c r="E26" s="109"/>
      <c r="F26" s="108"/>
      <c r="G26" s="332"/>
      <c r="H26" s="351"/>
    </row>
    <row r="27" spans="2:9" ht="8.25" customHeight="1" x14ac:dyDescent="0.2"/>
    <row r="28" spans="2:9" ht="8.25" customHeight="1" x14ac:dyDescent="0.2"/>
    <row r="29" spans="2:9" ht="18" customHeight="1" x14ac:dyDescent="0.2">
      <c r="B29" s="6" t="s">
        <v>189</v>
      </c>
      <c r="C29" s="257" t="s">
        <v>190</v>
      </c>
      <c r="D29" s="258"/>
      <c r="E29" s="258"/>
      <c r="F29" s="259"/>
      <c r="G29" s="51"/>
    </row>
    <row r="30" spans="2:9" ht="24.75" x14ac:dyDescent="0.2">
      <c r="C30" s="59" t="s">
        <v>191</v>
      </c>
      <c r="D30" s="52" t="s">
        <v>181</v>
      </c>
      <c r="E30" s="52" t="s">
        <v>192</v>
      </c>
      <c r="F30" s="53" t="s">
        <v>193</v>
      </c>
      <c r="G30" s="54"/>
    </row>
    <row r="31" spans="2:9" x14ac:dyDescent="0.2">
      <c r="C31" s="55" t="s">
        <v>173</v>
      </c>
      <c r="D31" s="56" t="s">
        <v>174</v>
      </c>
      <c r="E31" s="55" t="s">
        <v>175</v>
      </c>
      <c r="F31" s="55" t="s">
        <v>176</v>
      </c>
      <c r="G31" s="57"/>
    </row>
    <row r="32" spans="2:9" ht="18" customHeight="1" x14ac:dyDescent="0.2">
      <c r="C32" s="108"/>
      <c r="D32" s="108"/>
      <c r="E32" s="109"/>
      <c r="F32" s="108"/>
      <c r="H32" s="351"/>
      <c r="I32" s="369"/>
    </row>
    <row r="33" spans="2:7" ht="8.25" customHeight="1" x14ac:dyDescent="0.2"/>
    <row r="34" spans="2:7" ht="8.25" customHeight="1" x14ac:dyDescent="0.2"/>
    <row r="35" spans="2:7" ht="18" customHeight="1" x14ac:dyDescent="0.2">
      <c r="B35" s="6" t="s">
        <v>194</v>
      </c>
      <c r="C35" s="257" t="s">
        <v>195</v>
      </c>
      <c r="D35" s="258"/>
      <c r="E35" s="259"/>
      <c r="F35" s="18"/>
      <c r="G35" s="51"/>
    </row>
    <row r="36" spans="2:7" ht="16.5" x14ac:dyDescent="0.2">
      <c r="C36" s="60" t="s">
        <v>196</v>
      </c>
      <c r="D36" s="60" t="s">
        <v>197</v>
      </c>
      <c r="E36" s="61" t="s">
        <v>198</v>
      </c>
      <c r="F36" s="62"/>
    </row>
    <row r="37" spans="2:7" x14ac:dyDescent="0.2">
      <c r="C37" s="55" t="s">
        <v>173</v>
      </c>
      <c r="D37" s="56" t="s">
        <v>174</v>
      </c>
      <c r="E37" s="63" t="s">
        <v>175</v>
      </c>
      <c r="F37" s="64"/>
      <c r="G37" s="54"/>
    </row>
    <row r="38" spans="2:7" ht="18" customHeight="1" x14ac:dyDescent="0.2">
      <c r="C38" s="110"/>
      <c r="D38" s="110"/>
      <c r="E38" s="111"/>
      <c r="F38" s="5"/>
      <c r="G38" s="57"/>
    </row>
  </sheetData>
  <sheetProtection selectLockedCells="1"/>
  <mergeCells count="3">
    <mergeCell ref="A1:G1"/>
    <mergeCell ref="C5:G5"/>
    <mergeCell ref="C6:G6"/>
  </mergeCells>
  <phoneticPr fontId="3" type="noConversion"/>
  <dataValidations count="2">
    <dataValidation type="decimal" allowBlank="1" showInputMessage="1" showErrorMessage="1" error="Zone numérique" sqref="E14:F14 C20:F20 D26:G26 C32:D32 C38:E38">
      <formula1>-9999999.99</formula1>
      <formula2>9999999.99</formula2>
    </dataValidation>
    <dataValidation type="whole" allowBlank="1" showInputMessage="1" showErrorMessage="1" error="Nombre entier" sqref="C14:D14 C26 E32:F32">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9222" r:id="rId4">
          <objectPr defaultSize="0" autoPict="0" r:id="rId5">
            <anchor moveWithCells="1">
              <from>
                <xdr:col>1</xdr:col>
                <xdr:colOff>571500</xdr:colOff>
                <xdr:row>7</xdr:row>
                <xdr:rowOff>28575</xdr:rowOff>
              </from>
              <to>
                <xdr:col>6</xdr:col>
                <xdr:colOff>1038225</xdr:colOff>
                <xdr:row>9</xdr:row>
                <xdr:rowOff>28575</xdr:rowOff>
              </to>
            </anchor>
          </objectPr>
        </oleObject>
      </mc:Choice>
      <mc:Fallback>
        <oleObject progId="Word.Document.8" shapeId="922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U46"/>
  <sheetViews>
    <sheetView showZeros="0" workbookViewId="0">
      <selection activeCell="E35" sqref="E35:F35"/>
    </sheetView>
  </sheetViews>
  <sheetFormatPr baseColWidth="10" defaultRowHeight="12.75" x14ac:dyDescent="0.2"/>
  <cols>
    <col min="1" max="1" width="2.42578125" customWidth="1"/>
    <col min="2" max="2" width="32.140625" customWidth="1"/>
    <col min="3" max="3" width="1.42578125" customWidth="1"/>
    <col min="4" max="4" width="8.7109375" customWidth="1"/>
    <col min="5" max="5" width="5.42578125" customWidth="1"/>
    <col min="6" max="6" width="4.28515625" customWidth="1"/>
    <col min="7" max="8" width="9.28515625" customWidth="1"/>
    <col min="9" max="9" width="8.7109375" customWidth="1"/>
    <col min="10" max="10" width="10.28515625" customWidth="1"/>
    <col min="11" max="11" width="8.7109375" customWidth="1"/>
    <col min="12" max="12" width="11.42578125" customWidth="1"/>
  </cols>
  <sheetData>
    <row r="1" spans="1:11" ht="15" x14ac:dyDescent="0.2">
      <c r="A1" s="661" t="s">
        <v>165</v>
      </c>
      <c r="B1" s="658"/>
      <c r="C1" s="658"/>
      <c r="D1" s="658"/>
      <c r="E1" s="658"/>
      <c r="F1" s="658"/>
      <c r="G1" s="658"/>
      <c r="H1" s="658"/>
      <c r="I1" s="658"/>
      <c r="J1" s="658"/>
      <c r="K1" s="658"/>
    </row>
    <row r="3" spans="1:11" x14ac:dyDescent="0.2">
      <c r="J3" s="45" t="s">
        <v>715</v>
      </c>
      <c r="K3" s="202">
        <f>'1500'!$AT$2</f>
        <v>2019</v>
      </c>
    </row>
    <row r="4" spans="1:11" x14ac:dyDescent="0.2">
      <c r="B4" s="386" t="str">
        <f>IF('1500'!Z30=1,"Avant de faire l'enregistrement, n'oubliez pas d'indiquer le numéro SIRET","")</f>
        <v/>
      </c>
      <c r="D4" s="46"/>
      <c r="E4" s="46"/>
      <c r="F4" s="46"/>
    </row>
    <row r="5" spans="1:11" ht="15.75" hidden="1" x14ac:dyDescent="0.25">
      <c r="A5" s="47"/>
      <c r="D5" s="46"/>
      <c r="E5" s="46"/>
      <c r="F5" s="46"/>
    </row>
    <row r="6" spans="1:11" ht="2.1" hidden="1" customHeight="1" x14ac:dyDescent="0.2">
      <c r="A6" s="112"/>
      <c r="D6" s="46"/>
      <c r="E6" s="46"/>
      <c r="F6" s="46"/>
    </row>
    <row r="7" spans="1:11" ht="18" hidden="1" customHeight="1" x14ac:dyDescent="0.25">
      <c r="B7" s="206"/>
      <c r="C7" s="48"/>
      <c r="D7" s="371"/>
      <c r="E7" s="46"/>
      <c r="F7" s="46"/>
      <c r="G7" s="48"/>
      <c r="H7" s="48"/>
      <c r="I7" s="48"/>
      <c r="J7" s="49"/>
      <c r="K7" s="50"/>
    </row>
    <row r="8" spans="1:11" ht="10.5" customHeight="1" x14ac:dyDescent="0.2">
      <c r="D8" s="46"/>
      <c r="E8" s="46"/>
      <c r="F8" s="46"/>
    </row>
    <row r="9" spans="1:11" ht="22.5" x14ac:dyDescent="0.2">
      <c r="D9" s="113" t="s">
        <v>199</v>
      </c>
      <c r="E9" s="114"/>
      <c r="F9" s="115"/>
      <c r="G9" s="116" t="s">
        <v>200</v>
      </c>
      <c r="H9" s="117"/>
      <c r="I9" s="117"/>
      <c r="J9" s="117"/>
      <c r="K9" s="118"/>
    </row>
    <row r="10" spans="1:11" ht="41.25" x14ac:dyDescent="0.2">
      <c r="A10" s="119"/>
      <c r="B10" s="120" t="s">
        <v>201</v>
      </c>
      <c r="C10" s="121"/>
      <c r="D10" s="122" t="s">
        <v>781</v>
      </c>
      <c r="E10" s="123" t="s">
        <v>782</v>
      </c>
      <c r="F10" s="124"/>
      <c r="G10" s="122" t="s">
        <v>202</v>
      </c>
      <c r="H10" s="122" t="s">
        <v>203</v>
      </c>
      <c r="I10" s="122" t="s">
        <v>204</v>
      </c>
      <c r="J10" s="125" t="s">
        <v>205</v>
      </c>
      <c r="K10" s="122" t="s">
        <v>206</v>
      </c>
    </row>
    <row r="11" spans="1:11" ht="9.9499999999999993" customHeight="1" x14ac:dyDescent="0.2">
      <c r="A11" s="126"/>
      <c r="C11" s="7"/>
      <c r="D11" s="366"/>
      <c r="E11" s="367"/>
      <c r="F11" s="368"/>
      <c r="G11" s="127" t="s">
        <v>173</v>
      </c>
      <c r="H11" s="128" t="s">
        <v>174</v>
      </c>
      <c r="I11" s="127" t="s">
        <v>175</v>
      </c>
      <c r="J11" s="127" t="s">
        <v>176</v>
      </c>
      <c r="K11" s="127" t="s">
        <v>188</v>
      </c>
    </row>
    <row r="12" spans="1:11" ht="15.95" customHeight="1" x14ac:dyDescent="0.2">
      <c r="A12" s="129" t="s">
        <v>207</v>
      </c>
      <c r="B12" s="130" t="s">
        <v>208</v>
      </c>
      <c r="C12" s="131" t="s">
        <v>6</v>
      </c>
      <c r="D12" s="402"/>
      <c r="E12" s="662"/>
      <c r="F12" s="663"/>
      <c r="G12" s="143"/>
      <c r="H12" s="144"/>
      <c r="I12" s="143"/>
      <c r="J12" s="144"/>
      <c r="K12" s="145"/>
    </row>
    <row r="13" spans="1:11" ht="15.95" customHeight="1" x14ac:dyDescent="0.2">
      <c r="A13" s="129" t="s">
        <v>209</v>
      </c>
      <c r="B13" s="130" t="s">
        <v>210</v>
      </c>
      <c r="C13" s="131" t="s">
        <v>6</v>
      </c>
      <c r="D13" s="402"/>
      <c r="E13" s="659"/>
      <c r="F13" s="660"/>
      <c r="G13" s="143"/>
      <c r="H13" s="144"/>
      <c r="I13" s="143"/>
      <c r="J13" s="144"/>
      <c r="K13" s="145"/>
    </row>
    <row r="14" spans="1:11" ht="15.95" customHeight="1" x14ac:dyDescent="0.2">
      <c r="A14" s="129" t="s">
        <v>211</v>
      </c>
      <c r="B14" s="130" t="s">
        <v>212</v>
      </c>
      <c r="C14" s="131" t="s">
        <v>6</v>
      </c>
      <c r="D14" s="402"/>
      <c r="E14" s="659"/>
      <c r="F14" s="660"/>
      <c r="G14" s="143"/>
      <c r="H14" s="144"/>
      <c r="I14" s="143"/>
      <c r="J14" s="144"/>
      <c r="K14" s="145"/>
    </row>
    <row r="15" spans="1:11" ht="15.95" customHeight="1" x14ac:dyDescent="0.2">
      <c r="A15" s="129" t="s">
        <v>213</v>
      </c>
      <c r="B15" s="130" t="s">
        <v>214</v>
      </c>
      <c r="C15" s="131" t="s">
        <v>6</v>
      </c>
      <c r="D15" s="402"/>
      <c r="E15" s="659"/>
      <c r="F15" s="660"/>
      <c r="G15" s="143"/>
      <c r="H15" s="144"/>
      <c r="I15" s="143"/>
      <c r="J15" s="144"/>
      <c r="K15" s="145"/>
    </row>
    <row r="16" spans="1:11" ht="15.95" customHeight="1" x14ac:dyDescent="0.2">
      <c r="A16" s="129" t="s">
        <v>215</v>
      </c>
      <c r="B16" s="130" t="s">
        <v>216</v>
      </c>
      <c r="C16" s="131" t="s">
        <v>6</v>
      </c>
      <c r="D16" s="402"/>
      <c r="E16" s="659"/>
      <c r="F16" s="660"/>
      <c r="G16" s="143"/>
      <c r="H16" s="144"/>
      <c r="I16" s="143"/>
      <c r="J16" s="144"/>
      <c r="K16" s="145"/>
    </row>
    <row r="17" spans="1:21" ht="15.95" customHeight="1" x14ac:dyDescent="0.2">
      <c r="A17" s="129" t="s">
        <v>217</v>
      </c>
      <c r="B17" s="130" t="s">
        <v>218</v>
      </c>
      <c r="C17" s="131" t="s">
        <v>6</v>
      </c>
      <c r="D17" s="402"/>
      <c r="E17" s="659"/>
      <c r="F17" s="660"/>
      <c r="G17" s="143"/>
      <c r="H17" s="144"/>
      <c r="I17" s="143"/>
      <c r="J17" s="144"/>
      <c r="K17" s="145"/>
    </row>
    <row r="18" spans="1:21" ht="15.95" customHeight="1" x14ac:dyDescent="0.2">
      <c r="A18" s="129" t="s">
        <v>219</v>
      </c>
      <c r="B18" s="130" t="s">
        <v>220</v>
      </c>
      <c r="C18" s="131" t="s">
        <v>6</v>
      </c>
      <c r="D18" s="402"/>
      <c r="E18" s="659"/>
      <c r="F18" s="660"/>
      <c r="G18" s="143"/>
      <c r="H18" s="144"/>
      <c r="I18" s="143"/>
      <c r="J18" s="144"/>
      <c r="K18" s="145"/>
      <c r="T18" s="69"/>
      <c r="U18" s="69"/>
    </row>
    <row r="19" spans="1:21" ht="15.95" customHeight="1" x14ac:dyDescent="0.2">
      <c r="A19" s="129" t="s">
        <v>221</v>
      </c>
      <c r="B19" s="130" t="s">
        <v>222</v>
      </c>
      <c r="C19" s="131" t="s">
        <v>6</v>
      </c>
      <c r="D19" s="402"/>
      <c r="E19" s="659"/>
      <c r="F19" s="660"/>
      <c r="G19" s="143"/>
      <c r="H19" s="144"/>
      <c r="I19" s="143"/>
      <c r="J19" s="144"/>
      <c r="K19" s="145"/>
    </row>
    <row r="20" spans="1:21" ht="15.95" customHeight="1" x14ac:dyDescent="0.2">
      <c r="A20" s="129" t="s">
        <v>223</v>
      </c>
      <c r="B20" s="130" t="s">
        <v>224</v>
      </c>
      <c r="C20" s="131" t="s">
        <v>6</v>
      </c>
      <c r="D20" s="402"/>
      <c r="E20" s="659"/>
      <c r="F20" s="660"/>
      <c r="G20" s="143"/>
      <c r="H20" s="144"/>
      <c r="I20" s="143"/>
      <c r="J20" s="144"/>
      <c r="K20" s="145"/>
    </row>
    <row r="21" spans="1:21" ht="15.95" customHeight="1" x14ac:dyDescent="0.2">
      <c r="A21" s="129" t="s">
        <v>225</v>
      </c>
      <c r="B21" s="130" t="s">
        <v>226</v>
      </c>
      <c r="C21" s="131" t="s">
        <v>6</v>
      </c>
      <c r="D21" s="402"/>
      <c r="E21" s="659"/>
      <c r="F21" s="660"/>
      <c r="G21" s="143"/>
      <c r="H21" s="144"/>
      <c r="I21" s="143"/>
      <c r="J21" s="144"/>
      <c r="K21" s="145"/>
    </row>
    <row r="22" spans="1:21" ht="15.95" customHeight="1" x14ac:dyDescent="0.2">
      <c r="A22" s="129" t="s">
        <v>227</v>
      </c>
      <c r="B22" s="130" t="s">
        <v>228</v>
      </c>
      <c r="C22" s="131" t="s">
        <v>6</v>
      </c>
      <c r="D22" s="402"/>
      <c r="E22" s="659"/>
      <c r="F22" s="660"/>
      <c r="G22" s="143"/>
      <c r="H22" s="144"/>
      <c r="I22" s="143"/>
      <c r="J22" s="144"/>
      <c r="K22" s="145"/>
    </row>
    <row r="23" spans="1:21" ht="15.95" customHeight="1" x14ac:dyDescent="0.2">
      <c r="A23" s="129" t="s">
        <v>229</v>
      </c>
      <c r="B23" s="130" t="s">
        <v>230</v>
      </c>
      <c r="C23" s="131" t="s">
        <v>6</v>
      </c>
      <c r="D23" s="402"/>
      <c r="E23" s="659"/>
      <c r="F23" s="660"/>
      <c r="G23" s="143"/>
      <c r="H23" s="144"/>
      <c r="I23" s="143"/>
      <c r="J23" s="144"/>
      <c r="K23" s="145"/>
    </row>
    <row r="24" spans="1:21" ht="15.95" customHeight="1" x14ac:dyDescent="0.2">
      <c r="A24" s="129" t="s">
        <v>231</v>
      </c>
      <c r="B24" s="130" t="s">
        <v>232</v>
      </c>
      <c r="C24" s="131" t="s">
        <v>6</v>
      </c>
      <c r="D24" s="402"/>
      <c r="E24" s="659"/>
      <c r="F24" s="660"/>
      <c r="G24" s="143"/>
      <c r="H24" s="144"/>
      <c r="I24" s="143"/>
      <c r="J24" s="144"/>
      <c r="K24" s="145"/>
    </row>
    <row r="25" spans="1:21" ht="15.95" customHeight="1" x14ac:dyDescent="0.2">
      <c r="A25" s="129" t="s">
        <v>233</v>
      </c>
      <c r="B25" s="130" t="s">
        <v>234</v>
      </c>
      <c r="C25" s="131" t="s">
        <v>6</v>
      </c>
      <c r="D25" s="402"/>
      <c r="E25" s="659"/>
      <c r="F25" s="660"/>
      <c r="G25" s="143"/>
      <c r="H25" s="144"/>
      <c r="I25" s="143"/>
      <c r="J25" s="144"/>
      <c r="K25" s="145"/>
    </row>
    <row r="26" spans="1:21" ht="15.95" customHeight="1" x14ac:dyDescent="0.2">
      <c r="A26" s="129" t="s">
        <v>235</v>
      </c>
      <c r="B26" s="130" t="s">
        <v>236</v>
      </c>
      <c r="C26" s="131" t="s">
        <v>6</v>
      </c>
      <c r="D26" s="402"/>
      <c r="E26" s="659"/>
      <c r="F26" s="660"/>
      <c r="G26" s="143"/>
      <c r="H26" s="144"/>
      <c r="I26" s="143"/>
      <c r="J26" s="144"/>
      <c r="K26" s="145"/>
    </row>
    <row r="27" spans="1:21" ht="15.95" customHeight="1" x14ac:dyDescent="0.2">
      <c r="A27" s="129" t="s">
        <v>237</v>
      </c>
      <c r="B27" s="130" t="s">
        <v>238</v>
      </c>
      <c r="C27" s="131" t="s">
        <v>6</v>
      </c>
      <c r="D27" s="402"/>
      <c r="E27" s="659"/>
      <c r="F27" s="660"/>
      <c r="G27" s="143"/>
      <c r="H27" s="144"/>
      <c r="I27" s="143"/>
      <c r="J27" s="144"/>
      <c r="K27" s="145"/>
    </row>
    <row r="28" spans="1:21" ht="15.95" customHeight="1" x14ac:dyDescent="0.2">
      <c r="A28" s="129" t="s">
        <v>239</v>
      </c>
      <c r="B28" s="130" t="s">
        <v>240</v>
      </c>
      <c r="C28" s="131" t="s">
        <v>6</v>
      </c>
      <c r="D28" s="402"/>
      <c r="E28" s="659"/>
      <c r="F28" s="660"/>
      <c r="G28" s="143"/>
      <c r="H28" s="144"/>
      <c r="I28" s="143"/>
      <c r="J28" s="144"/>
      <c r="K28" s="145"/>
    </row>
    <row r="29" spans="1:21" ht="15.95" customHeight="1" x14ac:dyDescent="0.2">
      <c r="A29" s="129" t="s">
        <v>241</v>
      </c>
      <c r="B29" s="130" t="s">
        <v>242</v>
      </c>
      <c r="C29" s="131" t="s">
        <v>6</v>
      </c>
      <c r="D29" s="402"/>
      <c r="E29" s="659"/>
      <c r="F29" s="660"/>
      <c r="G29" s="143"/>
      <c r="H29" s="144"/>
      <c r="I29" s="143"/>
      <c r="J29" s="144"/>
      <c r="K29" s="145"/>
    </row>
    <row r="30" spans="1:21" ht="15.95" customHeight="1" x14ac:dyDescent="0.2">
      <c r="A30" s="129" t="s">
        <v>243</v>
      </c>
      <c r="B30" s="130" t="s">
        <v>244</v>
      </c>
      <c r="C30" s="131" t="s">
        <v>6</v>
      </c>
      <c r="D30" s="402"/>
      <c r="E30" s="659"/>
      <c r="F30" s="660"/>
      <c r="G30" s="143"/>
      <c r="H30" s="144"/>
      <c r="I30" s="143"/>
      <c r="J30" s="144"/>
      <c r="K30" s="145"/>
    </row>
    <row r="31" spans="1:21" ht="15.95" customHeight="1" x14ac:dyDescent="0.2">
      <c r="A31" s="129" t="s">
        <v>245</v>
      </c>
      <c r="B31" s="212"/>
      <c r="C31" s="131"/>
      <c r="D31" s="402"/>
      <c r="E31" s="659"/>
      <c r="F31" s="660"/>
      <c r="G31" s="143"/>
      <c r="H31" s="144"/>
      <c r="I31" s="143"/>
      <c r="J31" s="144"/>
      <c r="K31" s="145"/>
    </row>
    <row r="32" spans="1:21" ht="15.95" customHeight="1" x14ac:dyDescent="0.2">
      <c r="A32" s="129" t="s">
        <v>246</v>
      </c>
      <c r="B32" s="212"/>
      <c r="C32" s="131"/>
      <c r="D32" s="402"/>
      <c r="E32" s="659"/>
      <c r="F32" s="660"/>
      <c r="G32" s="143"/>
      <c r="H32" s="144"/>
      <c r="I32" s="143"/>
      <c r="J32" s="144"/>
      <c r="K32" s="145"/>
    </row>
    <row r="33" spans="1:11" ht="15.95" customHeight="1" x14ac:dyDescent="0.2">
      <c r="A33" s="129" t="s">
        <v>247</v>
      </c>
      <c r="B33" s="212"/>
      <c r="C33" s="131"/>
      <c r="D33" s="402"/>
      <c r="E33" s="659"/>
      <c r="F33" s="660"/>
      <c r="G33" s="143"/>
      <c r="H33" s="144"/>
      <c r="I33" s="143"/>
      <c r="J33" s="144"/>
      <c r="K33" s="145"/>
    </row>
    <row r="34" spans="1:11" ht="15.95" customHeight="1" x14ac:dyDescent="0.2">
      <c r="A34" s="129" t="s">
        <v>248</v>
      </c>
      <c r="B34" s="212"/>
      <c r="C34" s="131"/>
      <c r="D34" s="402"/>
      <c r="E34" s="659"/>
      <c r="F34" s="660"/>
      <c r="G34" s="143"/>
      <c r="H34" s="144"/>
      <c r="I34" s="143"/>
      <c r="J34" s="144"/>
      <c r="K34" s="145"/>
    </row>
    <row r="35" spans="1:11" ht="15.95" customHeight="1" x14ac:dyDescent="0.2">
      <c r="A35" s="129"/>
      <c r="B35" s="212"/>
      <c r="C35" s="131"/>
      <c r="D35" s="402"/>
      <c r="E35" s="659"/>
      <c r="F35" s="660"/>
      <c r="G35" s="143"/>
      <c r="H35" s="144"/>
      <c r="I35" s="143"/>
      <c r="J35" s="144"/>
      <c r="K35" s="145"/>
    </row>
    <row r="36" spans="1:11" ht="15.95" customHeight="1" x14ac:dyDescent="0.2">
      <c r="A36" s="55" t="s">
        <v>14</v>
      </c>
      <c r="B36" s="133" t="s">
        <v>249</v>
      </c>
      <c r="C36" s="134"/>
      <c r="D36" s="403"/>
      <c r="E36" s="659"/>
      <c r="F36" s="660"/>
      <c r="G36" s="146"/>
      <c r="H36" s="147"/>
      <c r="I36" s="146">
        <v>0</v>
      </c>
      <c r="J36" s="147"/>
      <c r="K36" s="148">
        <v>0</v>
      </c>
    </row>
    <row r="37" spans="1:11" x14ac:dyDescent="0.2">
      <c r="A37" s="135"/>
      <c r="B37" s="136"/>
      <c r="C37" s="130"/>
      <c r="D37" s="46"/>
      <c r="E37" s="46"/>
      <c r="F37" s="46"/>
      <c r="G37" s="14"/>
      <c r="H37" s="14"/>
      <c r="I37" s="14"/>
      <c r="J37" s="14"/>
      <c r="K37" s="14"/>
    </row>
    <row r="38" spans="1:11" ht="24" customHeight="1" x14ac:dyDescent="0.2">
      <c r="A38" s="113" t="s">
        <v>250</v>
      </c>
      <c r="B38" s="137"/>
      <c r="C38" s="114"/>
      <c r="D38" s="138"/>
      <c r="E38" s="139"/>
      <c r="F38" s="140" t="s">
        <v>799</v>
      </c>
      <c r="G38" s="108"/>
      <c r="H38" s="108"/>
      <c r="I38" s="108"/>
      <c r="J38" s="108"/>
      <c r="K38" s="108"/>
    </row>
    <row r="39" spans="1:11" x14ac:dyDescent="0.2">
      <c r="B39" s="112"/>
      <c r="D39" s="46"/>
      <c r="E39" s="46"/>
      <c r="F39" s="46"/>
    </row>
    <row r="40" spans="1:11" ht="24" customHeight="1" x14ac:dyDescent="0.2">
      <c r="A40" s="113" t="s">
        <v>251</v>
      </c>
      <c r="B40" s="141"/>
      <c r="C40" s="114"/>
      <c r="D40" s="138"/>
      <c r="E40" s="139"/>
      <c r="F40" s="142" t="s">
        <v>800</v>
      </c>
      <c r="G40" s="108"/>
      <c r="H40" s="108"/>
      <c r="I40" s="108"/>
      <c r="J40" s="108"/>
      <c r="K40" s="108"/>
    </row>
    <row r="41" spans="1:11" x14ac:dyDescent="0.2">
      <c r="D41" s="46"/>
      <c r="E41" s="46"/>
      <c r="F41" s="46"/>
    </row>
    <row r="42" spans="1:11" x14ac:dyDescent="0.2">
      <c r="D42" s="46"/>
      <c r="E42" s="46"/>
      <c r="F42" s="46"/>
    </row>
    <row r="43" spans="1:11" x14ac:dyDescent="0.2">
      <c r="D43" s="46"/>
      <c r="E43" s="46"/>
      <c r="F43" s="46"/>
    </row>
    <row r="44" spans="1:11" x14ac:dyDescent="0.2">
      <c r="D44" s="46"/>
      <c r="E44" s="46"/>
      <c r="F44" s="46"/>
    </row>
    <row r="45" spans="1:11" x14ac:dyDescent="0.2">
      <c r="D45" s="46"/>
      <c r="E45" s="46"/>
      <c r="F45" s="46"/>
    </row>
    <row r="46" spans="1:11" x14ac:dyDescent="0.2">
      <c r="B46" s="136"/>
      <c r="D46" s="46"/>
      <c r="E46" s="46"/>
      <c r="F46" s="46"/>
    </row>
  </sheetData>
  <sheetProtection selectLockedCells="1"/>
  <mergeCells count="26">
    <mergeCell ref="E19:F19"/>
    <mergeCell ref="E20:F20"/>
    <mergeCell ref="E29:F29"/>
    <mergeCell ref="E30:F30"/>
    <mergeCell ref="E28:F28"/>
    <mergeCell ref="E24:F24"/>
    <mergeCell ref="E25:F25"/>
    <mergeCell ref="E27:F27"/>
    <mergeCell ref="E23:F23"/>
    <mergeCell ref="E26:F26"/>
    <mergeCell ref="A1:K1"/>
    <mergeCell ref="E12:F12"/>
    <mergeCell ref="E13:F13"/>
    <mergeCell ref="E14:F14"/>
    <mergeCell ref="E16:F16"/>
    <mergeCell ref="E22:F22"/>
    <mergeCell ref="E15:F15"/>
    <mergeCell ref="E21:F21"/>
    <mergeCell ref="E17:F17"/>
    <mergeCell ref="E18:F18"/>
    <mergeCell ref="E35:F35"/>
    <mergeCell ref="E36:F36"/>
    <mergeCell ref="E31:F31"/>
    <mergeCell ref="E32:F32"/>
    <mergeCell ref="E33:F33"/>
    <mergeCell ref="E34:F34"/>
  </mergeCells>
  <phoneticPr fontId="3" type="noConversion"/>
  <dataValidations count="1">
    <dataValidation type="whole" allowBlank="1" showInputMessage="1" showErrorMessage="1" error="Nombre entier" sqref="G38:K38 G40:K40">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5122" r:id="rId4">
          <objectPr defaultSize="0" r:id="rId5">
            <anchor moveWithCells="1">
              <from>
                <xdr:col>11</xdr:col>
                <xdr:colOff>266700</xdr:colOff>
                <xdr:row>0</xdr:row>
                <xdr:rowOff>180975</xdr:rowOff>
              </from>
              <to>
                <xdr:col>20</xdr:col>
                <xdr:colOff>314325</xdr:colOff>
                <xdr:row>16</xdr:row>
                <xdr:rowOff>28575</xdr:rowOff>
              </to>
            </anchor>
          </objectPr>
        </oleObject>
      </mc:Choice>
      <mc:Fallback>
        <oleObject progId="Word.Document.8" shapeId="51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DN63"/>
  <sheetViews>
    <sheetView showZeros="0" topLeftCell="A25" workbookViewId="0">
      <selection activeCell="I41" sqref="I41:BC41"/>
    </sheetView>
  </sheetViews>
  <sheetFormatPr baseColWidth="10" defaultColWidth="1.7109375" defaultRowHeight="12.75" x14ac:dyDescent="0.2"/>
  <sheetData>
    <row r="1" spans="1:116" ht="12.75" customHeight="1" x14ac:dyDescent="0.2">
      <c r="P1" s="669" t="s">
        <v>783</v>
      </c>
      <c r="Q1" s="670"/>
      <c r="R1" s="670"/>
      <c r="S1" s="670"/>
      <c r="T1" s="670"/>
      <c r="U1" s="670"/>
      <c r="V1" s="670"/>
      <c r="W1" s="670"/>
      <c r="X1" s="670"/>
      <c r="Y1" s="670"/>
      <c r="Z1" s="670"/>
      <c r="AA1" s="670"/>
      <c r="AB1" s="670"/>
      <c r="AC1" s="670"/>
      <c r="AD1" s="670"/>
      <c r="AE1" s="670"/>
      <c r="AF1" s="670"/>
      <c r="AG1" s="670"/>
      <c r="AH1" s="670"/>
      <c r="AI1" s="670"/>
      <c r="AJ1" s="670"/>
      <c r="AK1" s="671"/>
      <c r="AL1" s="18"/>
      <c r="AM1" s="18"/>
      <c r="AN1" s="18"/>
      <c r="AO1" s="18"/>
      <c r="AP1" s="18"/>
      <c r="AR1" s="665" t="s">
        <v>252</v>
      </c>
      <c r="AS1" s="665"/>
      <c r="AT1" s="665"/>
      <c r="AU1" s="665"/>
      <c r="AV1" s="665"/>
      <c r="AW1" s="665"/>
      <c r="AX1" s="665"/>
      <c r="AY1" s="665"/>
      <c r="AZ1" s="665"/>
      <c r="BA1" s="665"/>
      <c r="BB1" s="665"/>
      <c r="BC1" s="665"/>
    </row>
    <row r="2" spans="1:116" ht="12.75" customHeight="1" thickBot="1" x14ac:dyDescent="0.25">
      <c r="P2" s="672"/>
      <c r="Q2" s="673"/>
      <c r="R2" s="673"/>
      <c r="S2" s="673"/>
      <c r="T2" s="673"/>
      <c r="U2" s="673"/>
      <c r="V2" s="673"/>
      <c r="W2" s="673"/>
      <c r="X2" s="673"/>
      <c r="Y2" s="673"/>
      <c r="Z2" s="673"/>
      <c r="AA2" s="673"/>
      <c r="AB2" s="673"/>
      <c r="AC2" s="673"/>
      <c r="AD2" s="673"/>
      <c r="AE2" s="673"/>
      <c r="AF2" s="673"/>
      <c r="AG2" s="673"/>
      <c r="AH2" s="673"/>
      <c r="AI2" s="673"/>
      <c r="AJ2" s="673"/>
      <c r="AK2" s="674"/>
      <c r="AL2" s="18"/>
      <c r="AM2" s="18"/>
      <c r="AN2" s="18"/>
      <c r="AO2" s="18"/>
      <c r="AP2" s="18"/>
      <c r="AQ2" s="18"/>
      <c r="AR2" s="665"/>
      <c r="AS2" s="665"/>
      <c r="AT2" s="665"/>
      <c r="AU2" s="665"/>
      <c r="AV2" s="665"/>
      <c r="AW2" s="665"/>
      <c r="AX2" s="665"/>
      <c r="AY2" s="665"/>
      <c r="AZ2" s="665"/>
      <c r="BA2" s="665"/>
      <c r="BB2" s="665"/>
      <c r="BC2" s="665"/>
    </row>
    <row r="3" spans="1:116" ht="12.75" customHeight="1" x14ac:dyDescent="0.4">
      <c r="P3" s="84"/>
      <c r="Q3" s="150"/>
      <c r="R3" s="150"/>
      <c r="S3" s="150"/>
      <c r="T3" s="150"/>
      <c r="U3" s="150"/>
      <c r="V3" s="150"/>
      <c r="W3" s="150"/>
      <c r="X3" s="150"/>
      <c r="Y3" s="150"/>
      <c r="Z3" s="150"/>
      <c r="AA3" s="150"/>
      <c r="AR3" s="378"/>
      <c r="AS3" s="378"/>
      <c r="AT3" s="378"/>
      <c r="AU3" s="378"/>
      <c r="AV3" s="378"/>
      <c r="AW3" s="378"/>
      <c r="AX3" s="378"/>
      <c r="AY3" s="378"/>
      <c r="AZ3" s="378"/>
      <c r="BA3" s="378"/>
      <c r="BB3" s="378"/>
    </row>
    <row r="4" spans="1:116" ht="12.75" customHeight="1" x14ac:dyDescent="0.4">
      <c r="B4" s="675" t="s">
        <v>253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84"/>
      <c r="AC4" s="84"/>
      <c r="AD4" s="84"/>
      <c r="AE4" s="84"/>
      <c r="AF4" s="84"/>
      <c r="AG4" s="84"/>
      <c r="AH4" s="84"/>
      <c r="AI4" s="3"/>
      <c r="AJ4" s="3"/>
      <c r="AK4" s="3"/>
      <c r="AL4" s="3"/>
      <c r="AM4" s="3"/>
      <c r="AN4" s="3"/>
      <c r="AO4" s="3"/>
      <c r="AP4" s="254"/>
      <c r="AQ4" s="254"/>
      <c r="AR4" s="254"/>
      <c r="AS4" s="254"/>
      <c r="AT4" s="254" t="s">
        <v>840</v>
      </c>
      <c r="AU4" s="254"/>
      <c r="AV4" s="254"/>
      <c r="AW4" s="379"/>
      <c r="AX4" s="628">
        <f>année_bordereau</f>
        <v>2019</v>
      </c>
      <c r="AY4" s="628"/>
      <c r="AZ4" s="628"/>
      <c r="BA4" s="384"/>
      <c r="BB4" s="384"/>
      <c r="BC4" s="384"/>
    </row>
    <row r="5" spans="1:116" ht="15" x14ac:dyDescent="0.2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BK5" s="150"/>
      <c r="BL5" s="150"/>
      <c r="BM5" s="150"/>
      <c r="BN5" s="150"/>
      <c r="BO5" s="150"/>
      <c r="BP5" s="150"/>
      <c r="BQ5" s="150"/>
      <c r="BR5" s="150"/>
      <c r="BS5" s="150"/>
      <c r="BT5" s="150"/>
      <c r="BU5" s="150"/>
      <c r="DJ5" t="s">
        <v>6</v>
      </c>
      <c r="DL5" t="s">
        <v>14</v>
      </c>
    </row>
    <row r="6" spans="1:116" x14ac:dyDescent="0.2">
      <c r="B6" s="4"/>
      <c r="C6" s="4"/>
      <c r="D6" s="386" t="str">
        <f>IF('1500'!Z30=1,"Avant de faire l'enregistrement, n'oubliez pas d'indiquer le numéro SIRET","")</f>
        <v/>
      </c>
      <c r="E6" s="4"/>
      <c r="F6" s="4"/>
      <c r="G6" s="9"/>
      <c r="H6" s="9"/>
      <c r="I6" s="9"/>
      <c r="J6" s="9"/>
      <c r="K6" s="9"/>
      <c r="L6" s="9"/>
      <c r="M6" s="9"/>
      <c r="N6" s="9"/>
      <c r="O6" s="9"/>
      <c r="P6" s="9"/>
      <c r="Q6" s="4"/>
      <c r="R6" s="4"/>
      <c r="S6" s="4"/>
      <c r="T6" s="4"/>
      <c r="U6" s="4"/>
      <c r="V6" s="4"/>
      <c r="W6" s="4"/>
      <c r="X6" s="4"/>
      <c r="Y6" s="4"/>
      <c r="Z6" s="4"/>
      <c r="AA6" s="9"/>
      <c r="AB6" s="9"/>
      <c r="AC6" s="9"/>
      <c r="AD6" s="9"/>
      <c r="AE6" s="9"/>
      <c r="AF6" s="9"/>
      <c r="AG6" s="9"/>
      <c r="AH6" s="9"/>
      <c r="AI6" s="9"/>
      <c r="AJ6" s="9"/>
      <c r="AK6" s="9"/>
      <c r="AL6" s="9"/>
      <c r="AM6" s="9"/>
      <c r="AN6" s="9"/>
      <c r="AO6" s="9"/>
      <c r="AP6" s="9"/>
      <c r="AQ6" s="9"/>
      <c r="AR6" s="9"/>
      <c r="AS6" s="9"/>
      <c r="AT6" s="9"/>
      <c r="AU6" s="9"/>
      <c r="AV6" s="9"/>
      <c r="AW6" s="9"/>
      <c r="AX6" s="9"/>
      <c r="AY6" s="9"/>
      <c r="AZ6" s="9"/>
      <c r="BA6" s="4"/>
      <c r="BB6" s="4"/>
      <c r="BC6" s="4"/>
      <c r="BD6" s="4"/>
      <c r="BE6" s="4"/>
      <c r="BK6" s="377"/>
      <c r="BL6" s="377"/>
      <c r="BM6" s="377"/>
      <c r="BN6" s="377"/>
      <c r="BO6" s="377"/>
      <c r="BP6" s="377"/>
      <c r="BQ6" s="377"/>
      <c r="BR6" s="377"/>
      <c r="BS6" s="377"/>
      <c r="BT6" s="377"/>
      <c r="BU6" s="377"/>
    </row>
    <row r="7" spans="1:116" ht="5.85" customHeight="1" x14ac:dyDescent="0.2">
      <c r="A7" s="7"/>
      <c r="G7" s="3"/>
      <c r="H7" s="3"/>
      <c r="I7" s="3"/>
      <c r="J7" s="3"/>
      <c r="K7" s="3"/>
      <c r="L7" s="3"/>
      <c r="M7" s="3"/>
      <c r="N7" s="3"/>
      <c r="O7" s="3"/>
      <c r="P7" s="3"/>
      <c r="AA7" s="3"/>
      <c r="AB7" s="3"/>
      <c r="AC7" s="3"/>
      <c r="AD7" s="3"/>
      <c r="AE7" s="3"/>
      <c r="AF7" s="3"/>
      <c r="AG7" s="3"/>
      <c r="AH7" s="3"/>
      <c r="AI7" s="3"/>
      <c r="AJ7" s="3"/>
      <c r="AK7" s="3"/>
      <c r="AL7" s="3"/>
      <c r="AM7" s="3"/>
      <c r="AN7" s="3"/>
      <c r="AO7" s="3"/>
      <c r="AP7" s="3"/>
      <c r="AQ7" s="3"/>
      <c r="AR7" s="3"/>
      <c r="AS7" s="3"/>
      <c r="AT7" s="3"/>
      <c r="AU7" s="3"/>
      <c r="AV7" s="3"/>
      <c r="AW7" s="3"/>
      <c r="AX7" s="3"/>
      <c r="AY7" s="3"/>
      <c r="AZ7" s="3"/>
      <c r="BE7" s="151"/>
      <c r="BK7" s="377"/>
      <c r="BL7" s="377"/>
      <c r="BM7" s="377"/>
      <c r="BN7" s="377"/>
      <c r="BO7" s="377"/>
      <c r="BP7" s="377"/>
      <c r="BQ7" s="377"/>
      <c r="BR7" s="377"/>
      <c r="BS7" s="377"/>
      <c r="BT7" s="377"/>
      <c r="BU7" s="377"/>
    </row>
    <row r="8" spans="1:116" ht="12.75" customHeight="1" x14ac:dyDescent="0.2">
      <c r="A8" s="7"/>
      <c r="C8" s="1"/>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589"/>
      <c r="AS8" s="589"/>
      <c r="AT8" s="589"/>
      <c r="AU8" s="3"/>
      <c r="AX8" s="3"/>
      <c r="AY8" s="152"/>
      <c r="AZ8" s="152"/>
      <c r="BA8" s="152"/>
      <c r="BB8" s="152"/>
      <c r="BC8" s="152"/>
      <c r="BE8" s="7"/>
    </row>
    <row r="9" spans="1:116" ht="12.75" customHeight="1" x14ac:dyDescent="0.2">
      <c r="B9" s="5"/>
      <c r="BE9" s="7"/>
    </row>
    <row r="10" spans="1:116" ht="12.75" customHeight="1" x14ac:dyDescent="0.2">
      <c r="B10" s="5"/>
      <c r="C10" s="1" t="s">
        <v>254</v>
      </c>
      <c r="E10" s="1" t="s">
        <v>255</v>
      </c>
      <c r="G10" s="667" t="s">
        <v>784</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BE10" s="7"/>
    </row>
    <row r="11" spans="1:116" ht="12.75" customHeight="1" x14ac:dyDescent="0.2">
      <c r="B11" s="5"/>
      <c r="H11" t="s">
        <v>31</v>
      </c>
      <c r="I11" t="s">
        <v>945</v>
      </c>
      <c r="BE11" s="7"/>
    </row>
    <row r="12" spans="1:116" ht="12.75" customHeight="1" x14ac:dyDescent="0.2">
      <c r="B12" s="5"/>
      <c r="E12" s="589"/>
      <c r="F12" s="589"/>
      <c r="G12" s="589"/>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E12" s="7"/>
    </row>
    <row r="13" spans="1:116" ht="12.75" customHeight="1" x14ac:dyDescent="0.2">
      <c r="B13" s="5"/>
      <c r="E13" s="589"/>
      <c r="F13" s="589"/>
      <c r="G13" s="589"/>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E13" s="7"/>
    </row>
    <row r="14" spans="1:116" ht="12.75" customHeight="1" x14ac:dyDescent="0.2">
      <c r="B14" s="5"/>
      <c r="E14" s="589"/>
      <c r="F14" s="589"/>
      <c r="G14" s="589"/>
      <c r="H14" t="s">
        <v>31</v>
      </c>
      <c r="I14" t="s">
        <v>946</v>
      </c>
      <c r="BE14" s="7"/>
    </row>
    <row r="15" spans="1:116" ht="12.75" customHeight="1" x14ac:dyDescent="0.2">
      <c r="B15" s="5"/>
      <c r="E15" s="589"/>
      <c r="F15" s="589"/>
      <c r="G15" s="589"/>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E15" s="7"/>
    </row>
    <row r="16" spans="1:116" ht="12.75" customHeight="1" x14ac:dyDescent="0.2">
      <c r="B16" s="5"/>
      <c r="E16" s="589"/>
      <c r="F16" s="589"/>
      <c r="G16" s="589"/>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E16" s="7"/>
    </row>
    <row r="17" spans="2:118" ht="12.75" customHeight="1" x14ac:dyDescent="0.2">
      <c r="B17" s="5"/>
      <c r="E17" s="589"/>
      <c r="F17" s="589"/>
      <c r="G17" s="589"/>
      <c r="H17" t="s">
        <v>31</v>
      </c>
      <c r="I17" t="s">
        <v>256</v>
      </c>
      <c r="BE17" s="7"/>
    </row>
    <row r="18" spans="2:118" ht="12.75" customHeight="1" x14ac:dyDescent="0.2">
      <c r="B18" s="5"/>
      <c r="E18" s="589"/>
      <c r="F18" s="589"/>
      <c r="G18" s="589"/>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E18" s="7"/>
    </row>
    <row r="19" spans="2:118" ht="12.75" customHeight="1" x14ac:dyDescent="0.2">
      <c r="B19" s="5"/>
      <c r="E19" s="589"/>
      <c r="F19" s="589"/>
      <c r="G19" s="589"/>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E19" s="7"/>
    </row>
    <row r="20" spans="2:118" ht="12.75" customHeight="1" x14ac:dyDescent="0.2">
      <c r="B20" s="5"/>
      <c r="BE20" s="7"/>
    </row>
    <row r="21" spans="2:118" ht="12.75" customHeight="1" x14ac:dyDescent="0.2">
      <c r="B21" s="5"/>
      <c r="E21" s="1" t="s">
        <v>257</v>
      </c>
      <c r="G21" s="376" t="s">
        <v>258</v>
      </c>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t="s">
        <v>837</v>
      </c>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E21" s="7"/>
    </row>
    <row r="22" spans="2:118" ht="12.75" customHeight="1" x14ac:dyDescent="0.2">
      <c r="B22" s="5"/>
      <c r="AR22" s="589"/>
      <c r="AS22" s="589"/>
      <c r="AT22" s="589"/>
      <c r="AW22" s="677"/>
      <c r="AX22" s="678"/>
      <c r="BE22" s="7"/>
      <c r="DJ22" t="s">
        <v>6</v>
      </c>
      <c r="DL22">
        <v>1</v>
      </c>
      <c r="DM22">
        <v>2</v>
      </c>
      <c r="DN22">
        <v>3</v>
      </c>
    </row>
    <row r="23" spans="2:118" ht="12.75" customHeight="1" x14ac:dyDescent="0.2">
      <c r="B23" s="5"/>
      <c r="C23" s="1" t="s">
        <v>259</v>
      </c>
      <c r="E23" s="664" t="s">
        <v>260</v>
      </c>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E23" s="7"/>
    </row>
    <row r="24" spans="2:118" ht="12.75" customHeight="1" x14ac:dyDescent="0.2">
      <c r="B24" s="5"/>
      <c r="E24" s="664" t="s">
        <v>261</v>
      </c>
      <c r="F24" s="664"/>
      <c r="G24" s="664"/>
      <c r="H24" s="664"/>
      <c r="I24" s="664"/>
      <c r="J24" s="664"/>
      <c r="K24" s="664"/>
      <c r="L24" s="664"/>
      <c r="M24" s="664"/>
      <c r="N24" s="664"/>
      <c r="O24" s="664"/>
      <c r="P24" s="664"/>
      <c r="Q24" s="664"/>
      <c r="R24" s="664"/>
      <c r="S24" s="664"/>
      <c r="T24" s="664"/>
      <c r="U24" s="664"/>
      <c r="V24" s="664"/>
      <c r="W24" s="664"/>
      <c r="X24" s="664"/>
      <c r="BE24" s="7"/>
    </row>
    <row r="25" spans="2:118" ht="12.75" customHeight="1" x14ac:dyDescent="0.2">
      <c r="B25" s="5"/>
      <c r="E25" s="1" t="s">
        <v>255</v>
      </c>
      <c r="G25" s="664" t="s">
        <v>785</v>
      </c>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E25" s="7"/>
    </row>
    <row r="26" spans="2:118" ht="12.75" customHeight="1" x14ac:dyDescent="0.2">
      <c r="B26" s="5"/>
      <c r="E26" s="589"/>
      <c r="F26" s="589"/>
      <c r="G26" s="589"/>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E26" s="7"/>
    </row>
    <row r="27" spans="2:118" ht="12.75" customHeight="1" x14ac:dyDescent="0.2">
      <c r="B27" s="5"/>
      <c r="E27" s="589"/>
      <c r="F27" s="589"/>
      <c r="G27" s="589"/>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E27" s="7"/>
    </row>
    <row r="28" spans="2:118" ht="12.75" customHeight="1" x14ac:dyDescent="0.2">
      <c r="B28" s="5"/>
      <c r="E28" s="589"/>
      <c r="F28" s="589"/>
      <c r="G28" s="589"/>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666"/>
      <c r="BC28" s="666"/>
      <c r="BE28" s="7"/>
    </row>
    <row r="29" spans="2:118" ht="12.75" customHeight="1" x14ac:dyDescent="0.2">
      <c r="B29" s="5"/>
      <c r="E29" s="589"/>
      <c r="F29" s="589"/>
      <c r="G29" s="589"/>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E29" s="7"/>
    </row>
    <row r="30" spans="2:118" ht="12.75" customHeight="1" x14ac:dyDescent="0.2">
      <c r="B30" s="5"/>
      <c r="BE30" s="7"/>
    </row>
    <row r="31" spans="2:118" ht="12.75" customHeight="1" x14ac:dyDescent="0.2">
      <c r="B31" s="5"/>
      <c r="E31" s="1" t="s">
        <v>257</v>
      </c>
      <c r="G31" s="664" t="s">
        <v>786</v>
      </c>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E31" s="7"/>
    </row>
    <row r="32" spans="2:118" ht="12.75" customHeight="1" x14ac:dyDescent="0.2">
      <c r="B32" s="5"/>
      <c r="G32" s="130" t="s">
        <v>262</v>
      </c>
      <c r="BE32" s="7"/>
    </row>
    <row r="33" spans="1:57" ht="12.75" customHeight="1" x14ac:dyDescent="0.2">
      <c r="B33" s="5"/>
      <c r="E33" s="589"/>
      <c r="F33" s="589"/>
      <c r="G33" s="589"/>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c r="BA33" s="666"/>
      <c r="BB33" s="666"/>
      <c r="BC33" s="666"/>
      <c r="BE33" s="7"/>
    </row>
    <row r="34" spans="1:57" ht="12.75" customHeight="1" x14ac:dyDescent="0.2">
      <c r="B34" s="5"/>
      <c r="E34" s="589"/>
      <c r="F34" s="589"/>
      <c r="G34" s="589"/>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6"/>
      <c r="BE34" s="7"/>
    </row>
    <row r="35" spans="1:57" ht="12.75" customHeight="1" x14ac:dyDescent="0.2">
      <c r="B35" s="5"/>
      <c r="E35" s="589"/>
      <c r="F35" s="589"/>
      <c r="G35" s="589"/>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E35" s="7"/>
    </row>
    <row r="36" spans="1:57" ht="12.75" customHeight="1" x14ac:dyDescent="0.2">
      <c r="B36" s="5"/>
      <c r="E36" s="589"/>
      <c r="F36" s="589"/>
      <c r="G36" s="589"/>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6"/>
      <c r="BB36" s="666"/>
      <c r="BC36" s="666"/>
      <c r="BE36" s="7"/>
    </row>
    <row r="37" spans="1:57" ht="12.75" customHeight="1" x14ac:dyDescent="0.2">
      <c r="B37" s="5"/>
      <c r="G37" s="130" t="s">
        <v>263</v>
      </c>
      <c r="BE37" s="7"/>
    </row>
    <row r="38" spans="1:57" ht="12.75" customHeight="1" x14ac:dyDescent="0.2">
      <c r="B38" s="5"/>
      <c r="E38" s="589"/>
      <c r="F38" s="589"/>
      <c r="G38" s="589"/>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E38" s="7"/>
    </row>
    <row r="39" spans="1:57" ht="12.75" customHeight="1" x14ac:dyDescent="0.2">
      <c r="B39" s="5"/>
      <c r="E39" s="589"/>
      <c r="F39" s="589"/>
      <c r="G39" s="589"/>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E39" s="7"/>
    </row>
    <row r="40" spans="1:57" ht="12.75" customHeight="1" x14ac:dyDescent="0.2">
      <c r="B40" s="5"/>
      <c r="E40" s="589"/>
      <c r="F40" s="589"/>
      <c r="G40" s="589"/>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E40" s="7"/>
    </row>
    <row r="41" spans="1:57" ht="12.75" customHeight="1" x14ac:dyDescent="0.2">
      <c r="B41" s="5"/>
      <c r="E41" s="589"/>
      <c r="F41" s="589"/>
      <c r="G41" s="589"/>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E41" s="7"/>
    </row>
    <row r="42" spans="1:57" ht="12.75" customHeight="1" x14ac:dyDescent="0.2">
      <c r="B42" s="5"/>
      <c r="BE42" s="7"/>
    </row>
    <row r="43" spans="1:57" ht="12.75" customHeight="1" x14ac:dyDescent="0.2">
      <c r="B43" s="5"/>
      <c r="E43" s="1" t="s">
        <v>264</v>
      </c>
      <c r="G43" s="664" t="s">
        <v>787</v>
      </c>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4"/>
      <c r="BB43" s="664"/>
      <c r="BC43" s="664"/>
      <c r="BE43" s="7"/>
    </row>
    <row r="44" spans="1:57" ht="12.75" customHeight="1" x14ac:dyDescent="0.2">
      <c r="A44" s="7"/>
      <c r="E44" s="1"/>
      <c r="G44" s="664" t="s">
        <v>788</v>
      </c>
      <c r="H44" s="664"/>
      <c r="I44" s="664"/>
      <c r="J44" s="664"/>
      <c r="K44" s="664"/>
      <c r="L44" s="664"/>
      <c r="M44" s="664"/>
      <c r="N44" s="664"/>
      <c r="O44" s="664"/>
      <c r="P44" s="664"/>
      <c r="Q44" s="664"/>
      <c r="R44" s="664"/>
      <c r="S44" s="664"/>
      <c r="T44" s="664"/>
      <c r="U44" s="664"/>
      <c r="V44" s="664"/>
      <c r="W44" s="664"/>
      <c r="X44" s="664"/>
      <c r="Y44" s="664"/>
      <c r="Z44" s="664"/>
      <c r="AA44" s="664"/>
      <c r="BE44" s="7"/>
    </row>
    <row r="45" spans="1:57" ht="12.75" customHeight="1" x14ac:dyDescent="0.2">
      <c r="A45" s="7"/>
      <c r="E45" s="589"/>
      <c r="F45" s="589"/>
      <c r="G45" s="589"/>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E45" s="7"/>
    </row>
    <row r="46" spans="1:57" ht="12.75" customHeight="1" x14ac:dyDescent="0.2">
      <c r="A46" s="7"/>
      <c r="E46" s="589"/>
      <c r="F46" s="589"/>
      <c r="G46" s="589"/>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E46" s="7"/>
    </row>
    <row r="47" spans="1:57" ht="12.75" customHeight="1" x14ac:dyDescent="0.2">
      <c r="A47" s="7"/>
      <c r="E47" s="589"/>
      <c r="F47" s="589"/>
      <c r="G47" s="589"/>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E47" s="7"/>
    </row>
    <row r="48" spans="1:57" ht="12.75" customHeight="1" x14ac:dyDescent="0.2">
      <c r="A48" s="7"/>
      <c r="E48" s="589"/>
      <c r="F48" s="589"/>
      <c r="G48" s="589"/>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E48" s="7"/>
    </row>
    <row r="49" spans="1:57" ht="12.75" customHeight="1" x14ac:dyDescent="0.2">
      <c r="A49" s="7"/>
      <c r="BE49" s="7"/>
    </row>
    <row r="50" spans="1:57" ht="12.75" customHeight="1" x14ac:dyDescent="0.2">
      <c r="A50" s="7"/>
      <c r="E50" s="1" t="s">
        <v>265</v>
      </c>
      <c r="G50" s="664" t="s">
        <v>789</v>
      </c>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E50" s="7"/>
    </row>
    <row r="51" spans="1:57" ht="12.75" customHeight="1" x14ac:dyDescent="0.2">
      <c r="A51" s="7"/>
      <c r="G51" s="130" t="s">
        <v>266</v>
      </c>
      <c r="BE51" s="7"/>
    </row>
    <row r="52" spans="1:57" ht="12.75" customHeight="1" x14ac:dyDescent="0.2">
      <c r="A52" s="7"/>
      <c r="E52" s="589"/>
      <c r="F52" s="589"/>
      <c r="G52" s="589"/>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666"/>
      <c r="AU52" s="666"/>
      <c r="AV52" s="666"/>
      <c r="AW52" s="666"/>
      <c r="AX52" s="666"/>
      <c r="AY52" s="666"/>
      <c r="AZ52" s="666"/>
      <c r="BA52" s="666"/>
      <c r="BB52" s="666"/>
      <c r="BC52" s="666"/>
      <c r="BE52" s="7"/>
    </row>
    <row r="53" spans="1:57" ht="12.75" customHeight="1" x14ac:dyDescent="0.2">
      <c r="A53" s="7"/>
      <c r="E53" s="589"/>
      <c r="F53" s="589"/>
      <c r="G53" s="589"/>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6"/>
      <c r="AN53" s="666"/>
      <c r="AO53" s="666"/>
      <c r="AP53" s="666"/>
      <c r="AQ53" s="666"/>
      <c r="AR53" s="666"/>
      <c r="AS53" s="666"/>
      <c r="AT53" s="666"/>
      <c r="AU53" s="666"/>
      <c r="AV53" s="666"/>
      <c r="AW53" s="666"/>
      <c r="AX53" s="666"/>
      <c r="AY53" s="666"/>
      <c r="AZ53" s="666"/>
      <c r="BA53" s="666"/>
      <c r="BB53" s="666"/>
      <c r="BC53" s="666"/>
      <c r="BE53" s="7"/>
    </row>
    <row r="54" spans="1:57" ht="12.75" customHeight="1" x14ac:dyDescent="0.2">
      <c r="A54" s="7"/>
      <c r="E54" s="589"/>
      <c r="F54" s="589"/>
      <c r="G54" s="589"/>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6"/>
      <c r="AR54" s="666"/>
      <c r="AS54" s="666"/>
      <c r="AT54" s="666"/>
      <c r="AU54" s="666"/>
      <c r="AV54" s="666"/>
      <c r="AW54" s="666"/>
      <c r="AX54" s="666"/>
      <c r="AY54" s="666"/>
      <c r="AZ54" s="666"/>
      <c r="BA54" s="666"/>
      <c r="BB54" s="666"/>
      <c r="BC54" s="666"/>
      <c r="BE54" s="7"/>
    </row>
    <row r="55" spans="1:57" ht="12.75" customHeight="1" x14ac:dyDescent="0.2">
      <c r="A55" s="7"/>
      <c r="E55" s="589"/>
      <c r="F55" s="589"/>
      <c r="G55" s="589"/>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E55" s="7"/>
    </row>
    <row r="56" spans="1:57" ht="12.75" customHeight="1" x14ac:dyDescent="0.2">
      <c r="A56" s="7"/>
      <c r="BE56" s="7"/>
    </row>
    <row r="57" spans="1:57" ht="12.75" customHeight="1" x14ac:dyDescent="0.2">
      <c r="A57" s="7"/>
      <c r="E57" s="1" t="s">
        <v>267</v>
      </c>
      <c r="G57" s="664" t="s">
        <v>947</v>
      </c>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E57" s="7"/>
    </row>
    <row r="58" spans="1:57" ht="12.75" customHeight="1" x14ac:dyDescent="0.2">
      <c r="A58" s="7"/>
      <c r="G58" s="130" t="s">
        <v>268</v>
      </c>
      <c r="BE58" s="7"/>
    </row>
    <row r="59" spans="1:57" ht="12.75" customHeight="1" x14ac:dyDescent="0.2">
      <c r="A59" s="7"/>
      <c r="E59" s="589"/>
      <c r="F59" s="589"/>
      <c r="G59" s="589"/>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E59" s="7"/>
    </row>
    <row r="60" spans="1:57" ht="12.75" customHeight="1" x14ac:dyDescent="0.2">
      <c r="A60" s="7"/>
      <c r="E60" s="589"/>
      <c r="F60" s="589"/>
      <c r="G60" s="589"/>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E60" s="7"/>
    </row>
    <row r="61" spans="1:57" ht="12.75" customHeight="1" x14ac:dyDescent="0.2">
      <c r="A61" s="7"/>
      <c r="E61" s="589"/>
      <c r="F61" s="589"/>
      <c r="G61" s="589"/>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E61" s="7"/>
    </row>
    <row r="62" spans="1:57" ht="12.75" customHeight="1" x14ac:dyDescent="0.2">
      <c r="A62" s="7"/>
      <c r="E62" s="589"/>
      <c r="F62" s="589"/>
      <c r="G62" s="589"/>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E62" s="7"/>
    </row>
    <row r="63" spans="1:57" ht="5.85" customHeight="1" x14ac:dyDescent="0.2">
      <c r="A63" s="7"/>
      <c r="B63" s="8"/>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10"/>
    </row>
  </sheetData>
  <sheetProtection selectLockedCells="1"/>
  <mergeCells count="78">
    <mergeCell ref="AR8:AT8"/>
    <mergeCell ref="E12:G12"/>
    <mergeCell ref="E13:G13"/>
    <mergeCell ref="AW22:AX22"/>
    <mergeCell ref="AR22:AT22"/>
    <mergeCell ref="I16:BC16"/>
    <mergeCell ref="I19:BC19"/>
    <mergeCell ref="I18:BC18"/>
    <mergeCell ref="E14:G14"/>
    <mergeCell ref="E17:G17"/>
    <mergeCell ref="G31:BC31"/>
    <mergeCell ref="E23:BC23"/>
    <mergeCell ref="E24:X24"/>
    <mergeCell ref="G25:BC25"/>
    <mergeCell ref="I26:BC26"/>
    <mergeCell ref="E26:G26"/>
    <mergeCell ref="I27:BC27"/>
    <mergeCell ref="I28:BC28"/>
    <mergeCell ref="I29:BC29"/>
    <mergeCell ref="E27:G27"/>
    <mergeCell ref="I33:BC33"/>
    <mergeCell ref="E38:G38"/>
    <mergeCell ref="E33:G33"/>
    <mergeCell ref="E34:G34"/>
    <mergeCell ref="E35:G35"/>
    <mergeCell ref="E36:G36"/>
    <mergeCell ref="I34:BC34"/>
    <mergeCell ref="I38:BC38"/>
    <mergeCell ref="I61:BC61"/>
    <mergeCell ref="I62:BC62"/>
    <mergeCell ref="I36:BC36"/>
    <mergeCell ref="I35:BC35"/>
    <mergeCell ref="I41:BC41"/>
    <mergeCell ref="I40:BC40"/>
    <mergeCell ref="I48:BC48"/>
    <mergeCell ref="I47:BC47"/>
    <mergeCell ref="I60:BC60"/>
    <mergeCell ref="I59:BC59"/>
    <mergeCell ref="G57:BC57"/>
    <mergeCell ref="I55:BC55"/>
    <mergeCell ref="I54:BC54"/>
    <mergeCell ref="I39:BC39"/>
    <mergeCell ref="E40:G40"/>
    <mergeCell ref="E45:G45"/>
    <mergeCell ref="G43:BC43"/>
    <mergeCell ref="G44:AA44"/>
    <mergeCell ref="I46:BC46"/>
    <mergeCell ref="I45:BC45"/>
    <mergeCell ref="E59:G59"/>
    <mergeCell ref="E60:G60"/>
    <mergeCell ref="E61:G61"/>
    <mergeCell ref="E62:G62"/>
    <mergeCell ref="I52:BC52"/>
    <mergeCell ref="E54:G54"/>
    <mergeCell ref="E55:G55"/>
    <mergeCell ref="I53:BC53"/>
    <mergeCell ref="E53:G53"/>
    <mergeCell ref="E52:G52"/>
    <mergeCell ref="E18:G18"/>
    <mergeCell ref="E19:G19"/>
    <mergeCell ref="E47:G47"/>
    <mergeCell ref="E48:G48"/>
    <mergeCell ref="E46:G46"/>
    <mergeCell ref="B4:AA5"/>
    <mergeCell ref="E41:G41"/>
    <mergeCell ref="E39:G39"/>
    <mergeCell ref="E28:G28"/>
    <mergeCell ref="E29:G29"/>
    <mergeCell ref="AX4:AZ4"/>
    <mergeCell ref="G50:BC50"/>
    <mergeCell ref="AR1:BC2"/>
    <mergeCell ref="E15:G15"/>
    <mergeCell ref="E16:G16"/>
    <mergeCell ref="I15:BC15"/>
    <mergeCell ref="G10:AP10"/>
    <mergeCell ref="I13:BC13"/>
    <mergeCell ref="I12:BC12"/>
    <mergeCell ref="P1:AK2"/>
  </mergeCells>
  <phoneticPr fontId="3" type="noConversion"/>
  <dataValidations count="3">
    <dataValidation type="list" allowBlank="1" showDropDown="1" showInputMessage="1" showErrorMessage="1" error="Blanc, 1, 2 ou 3_x000a_" sqref="AW22">
      <formula1>$DJ$22:$DN$22</formula1>
    </dataValidation>
    <dataValidation type="textLength" allowBlank="1" showInputMessage="1" showErrorMessage="1" error="Pas plus de 100 caracteres par ligne_x000a_" sqref="I16:BC16">
      <formula1>0</formula1>
      <formula2>100</formula2>
    </dataValidation>
    <dataValidation type="textLength" allowBlank="1" showInputMessage="1" showErrorMessage="1" error="Pas plus de 100 caracteres par ligne_x000a_" sqref="I15:BC15 I18:BC19 I26:BC29 I33:BC36 I38:BC41 I45:BC48 I52:BC55 I59:BC62 I12:BC13">
      <formula1>0</formula1>
      <formula2>5000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6146" r:id="rId4">
          <objectPr defaultSize="0" r:id="rId5">
            <anchor moveWithCells="1">
              <from>
                <xdr:col>59</xdr:col>
                <xdr:colOff>9525</xdr:colOff>
                <xdr:row>1</xdr:row>
                <xdr:rowOff>38100</xdr:rowOff>
              </from>
              <to>
                <xdr:col>109</xdr:col>
                <xdr:colOff>57150</xdr:colOff>
                <xdr:row>35</xdr:row>
                <xdr:rowOff>28575</xdr:rowOff>
              </to>
            </anchor>
          </objectPr>
        </oleObject>
      </mc:Choice>
      <mc:Fallback>
        <oleObject progId="Word.Document.8" shapeId="6146"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2:Q32"/>
  <sheetViews>
    <sheetView showZeros="0" workbookViewId="0">
      <selection activeCell="C6" sqref="C6"/>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5.85546875" customWidth="1"/>
    <col min="7" max="7" width="7.7109375" hidden="1" customWidth="1"/>
    <col min="8" max="8" width="11.7109375" customWidth="1"/>
    <col min="9" max="9" width="10.140625" customWidth="1"/>
    <col min="10" max="10" width="3.85546875" customWidth="1"/>
    <col min="11" max="11" width="5.28515625" customWidth="1"/>
    <col min="12" max="12" width="7.140625" customWidth="1"/>
    <col min="13" max="13" width="7.7109375" customWidth="1"/>
    <col min="14" max="14" width="4.7109375" customWidth="1"/>
    <col min="15" max="15" width="14.28515625" customWidth="1"/>
    <col min="16" max="16" width="2.5703125" customWidth="1"/>
  </cols>
  <sheetData>
    <row r="2" spans="1:17" ht="15.75" x14ac:dyDescent="0.25">
      <c r="A2" s="183"/>
      <c r="B2" s="183"/>
      <c r="C2" s="183"/>
      <c r="D2" s="183"/>
      <c r="E2" s="183"/>
      <c r="F2" s="183"/>
      <c r="G2" s="183"/>
      <c r="H2" s="183"/>
      <c r="I2" s="183"/>
      <c r="J2" s="183"/>
      <c r="K2" s="183"/>
      <c r="L2" s="183"/>
      <c r="M2" s="183"/>
      <c r="N2" s="183"/>
      <c r="O2" s="183"/>
    </row>
    <row r="3" spans="1:17" ht="15.75" x14ac:dyDescent="0.25">
      <c r="A3" s="183"/>
      <c r="B3" s="183"/>
      <c r="C3" s="153" t="s">
        <v>2946</v>
      </c>
      <c r="D3" s="183"/>
      <c r="E3" s="183"/>
      <c r="F3" s="183"/>
      <c r="G3" s="183"/>
      <c r="H3" s="183"/>
      <c r="I3" s="183"/>
      <c r="J3" s="183"/>
      <c r="K3" s="183"/>
      <c r="L3" s="183"/>
      <c r="M3" s="183"/>
      <c r="N3" s="183"/>
    </row>
    <row r="4" spans="1:17" x14ac:dyDescent="0.2">
      <c r="B4" s="386" t="str">
        <f>IF('1500'!Z30=1,"Avant de faire l'enregistrement, n'oubliez pas d'indiquer le numéro SIRET","")</f>
        <v/>
      </c>
    </row>
    <row r="5" spans="1:17" x14ac:dyDescent="0.2">
      <c r="A5" s="45" t="s">
        <v>717</v>
      </c>
      <c r="B5" s="202">
        <f>'1500'!$AT$2</f>
        <v>2019</v>
      </c>
    </row>
    <row r="8" spans="1:17" x14ac:dyDescent="0.2">
      <c r="A8" s="112" t="s">
        <v>269</v>
      </c>
    </row>
    <row r="9" spans="1:17" ht="4.5" customHeight="1" x14ac:dyDescent="0.2">
      <c r="A9" s="112"/>
    </row>
    <row r="10" spans="1:17" ht="6" customHeight="1" x14ac:dyDescent="0.2"/>
    <row r="11" spans="1:17" ht="44.25" customHeight="1" x14ac:dyDescent="0.2">
      <c r="A11" s="184" t="s">
        <v>270</v>
      </c>
      <c r="B11" s="184" t="s">
        <v>271</v>
      </c>
      <c r="C11" s="184" t="s">
        <v>272</v>
      </c>
      <c r="D11" s="172" t="s">
        <v>273</v>
      </c>
      <c r="E11" s="173"/>
      <c r="F11" s="689" t="s">
        <v>2120</v>
      </c>
      <c r="G11" s="690"/>
      <c r="H11" s="185" t="s">
        <v>274</v>
      </c>
      <c r="I11" s="687" t="s">
        <v>275</v>
      </c>
      <c r="J11" s="688"/>
      <c r="K11" s="689" t="s">
        <v>795</v>
      </c>
      <c r="L11" s="690"/>
      <c r="M11" s="186" t="s">
        <v>276</v>
      </c>
      <c r="N11" s="187"/>
      <c r="O11" s="188" t="s">
        <v>277</v>
      </c>
    </row>
    <row r="12" spans="1:17" ht="22.5" customHeight="1" x14ac:dyDescent="0.2">
      <c r="A12" s="177" t="s">
        <v>28</v>
      </c>
      <c r="B12" s="177" t="s">
        <v>335</v>
      </c>
      <c r="C12" s="189"/>
      <c r="D12" s="160" t="s">
        <v>278</v>
      </c>
      <c r="E12" s="158"/>
      <c r="F12" s="160" t="s">
        <v>279</v>
      </c>
      <c r="G12" s="158"/>
      <c r="H12" s="190" t="s">
        <v>280</v>
      </c>
      <c r="I12" s="160" t="s">
        <v>281</v>
      </c>
      <c r="J12" s="158"/>
      <c r="K12" s="691" t="s">
        <v>282</v>
      </c>
      <c r="L12" s="692"/>
      <c r="M12" s="160"/>
      <c r="N12" s="158"/>
      <c r="O12" s="190" t="s">
        <v>283</v>
      </c>
      <c r="P12" s="41"/>
      <c r="Q12" s="41"/>
    </row>
    <row r="13" spans="1:17" s="1" customFormat="1" ht="15.95" customHeight="1" x14ac:dyDescent="0.2">
      <c r="A13" s="149"/>
      <c r="B13" s="545"/>
      <c r="C13" s="380"/>
      <c r="D13" s="679"/>
      <c r="E13" s="680"/>
      <c r="F13" s="546"/>
      <c r="G13" s="261" t="str">
        <f t="shared" ref="G13:G29" si="0">IF(AND(D13&lt;&gt;0,D13&lt;&gt;" ",F13&gt;0,F13&lt;4),IF(F13=1,"HA",IF(F13=2,"ARE",IF(F13=3,"M²",""))),IF(AND(OR(D13=0,D13=" "),OR(F13=0,F13=" ")),"","Err !!"))</f>
        <v/>
      </c>
      <c r="H13" s="262"/>
      <c r="I13" s="681"/>
      <c r="J13" s="682"/>
      <c r="K13" s="67"/>
      <c r="L13" s="261" t="str">
        <f>IF(AND(I13&lt;&gt;0,I13&lt;&gt;" ",K13&gt;0,K13&lt;5),IF(K13=1,"T",IF(K13=2,"Q",IF(K13=3,"KG",IF(K13=4,"Unit","")))),IF(AND(OR(I13=0,I13=" "),OR(K13=0,K13=" ")),"","Err !!"))</f>
        <v/>
      </c>
      <c r="M13" s="679"/>
      <c r="N13" s="680"/>
      <c r="O13" s="67"/>
    </row>
    <row r="14" spans="1:17" s="1" customFormat="1" ht="15.95" customHeight="1" x14ac:dyDescent="0.2">
      <c r="A14" s="149"/>
      <c r="B14" s="149"/>
      <c r="C14" s="380"/>
      <c r="D14" s="679"/>
      <c r="E14" s="680"/>
      <c r="F14" s="547"/>
      <c r="G14" s="261" t="str">
        <f t="shared" si="0"/>
        <v/>
      </c>
      <c r="H14" s="262"/>
      <c r="I14" s="681"/>
      <c r="J14" s="682"/>
      <c r="K14" s="67"/>
      <c r="L14" s="261" t="str">
        <f>IF(AND(I14&lt;&gt;0,I14&lt;&gt;" ",K14&gt;0,K14&lt;5),IF(K14=1,"T",IF(K14=2,"Q",IF(K14=3,"KG",IF(K14=4,"Unit","")))),IF(AND(OR(I14=0,I14=" "),OR(K14=0,K14=" ")),"","Err !!"))</f>
        <v/>
      </c>
      <c r="M14" s="679"/>
      <c r="N14" s="680"/>
      <c r="O14" s="67"/>
    </row>
    <row r="15" spans="1:17" s="1" customFormat="1" ht="15.95" customHeight="1" x14ac:dyDescent="0.2">
      <c r="A15" s="149"/>
      <c r="B15" s="149"/>
      <c r="C15" s="380"/>
      <c r="D15" s="679"/>
      <c r="E15" s="680"/>
      <c r="F15" s="547"/>
      <c r="G15" s="261" t="str">
        <f t="shared" si="0"/>
        <v/>
      </c>
      <c r="H15" s="262"/>
      <c r="I15" s="681"/>
      <c r="J15" s="682"/>
      <c r="K15" s="67"/>
      <c r="L15" s="261" t="str">
        <f>IF(AND(I15&lt;&gt;0,I15&lt;&gt;" ",K15&gt;0,K15&lt;5),IF(K15=1,"T",IF(K15=2,"Q",IF(K15=3,"KG",IF(K15=4,"Unit","")))),IF(AND(OR(I15=0,I15=" "),OR(K15=0,K15=" ")),"","Err !!"))</f>
        <v/>
      </c>
      <c r="M15" s="679"/>
      <c r="N15" s="680"/>
      <c r="O15" s="67"/>
    </row>
    <row r="16" spans="1:17" s="1" customFormat="1" ht="15.95" customHeight="1" x14ac:dyDescent="0.2">
      <c r="A16" s="149"/>
      <c r="B16" s="149"/>
      <c r="C16" s="380"/>
      <c r="D16" s="679"/>
      <c r="E16" s="680"/>
      <c r="F16" s="547"/>
      <c r="G16" s="261" t="str">
        <f t="shared" si="0"/>
        <v/>
      </c>
      <c r="H16" s="262"/>
      <c r="I16" s="681"/>
      <c r="J16" s="682"/>
      <c r="K16" s="67"/>
      <c r="L16" s="261" t="str">
        <f t="shared" ref="L16:L29" si="1">IF(AND(I16&lt;&gt;0,I16&lt;&gt;" ",K16&gt;0,K16&lt;5),IF(K16=1,"T",IF(K16=2,"Q",IF(K16=3,"KG",IF(K16=4,"Unit","")))),IF(AND(OR(I16=0,I16=" "),OR(K16=0,K16=" ")),"","Err !!"))</f>
        <v/>
      </c>
      <c r="M16" s="679"/>
      <c r="N16" s="680"/>
      <c r="O16" s="67"/>
    </row>
    <row r="17" spans="1:15" s="1" customFormat="1" ht="15.95" customHeight="1" x14ac:dyDescent="0.2">
      <c r="A17" s="149"/>
      <c r="B17" s="149"/>
      <c r="C17" s="380"/>
      <c r="D17" s="679"/>
      <c r="E17" s="680"/>
      <c r="F17" s="547"/>
      <c r="G17" s="261" t="str">
        <f t="shared" si="0"/>
        <v/>
      </c>
      <c r="H17" s="262"/>
      <c r="I17" s="681"/>
      <c r="J17" s="682"/>
      <c r="K17" s="67"/>
      <c r="L17" s="261" t="str">
        <f t="shared" si="1"/>
        <v/>
      </c>
      <c r="M17" s="679"/>
      <c r="N17" s="680"/>
      <c r="O17" s="67"/>
    </row>
    <row r="18" spans="1:15" s="1" customFormat="1" ht="15.95" customHeight="1" x14ac:dyDescent="0.2">
      <c r="A18" s="149"/>
      <c r="B18" s="149"/>
      <c r="C18" s="380"/>
      <c r="D18" s="679"/>
      <c r="E18" s="680"/>
      <c r="F18" s="547"/>
      <c r="G18" s="261" t="str">
        <f t="shared" si="0"/>
        <v/>
      </c>
      <c r="H18" s="262"/>
      <c r="I18" s="681"/>
      <c r="J18" s="682"/>
      <c r="K18" s="67"/>
      <c r="L18" s="261" t="str">
        <f t="shared" si="1"/>
        <v/>
      </c>
      <c r="M18" s="679"/>
      <c r="N18" s="680"/>
      <c r="O18" s="67"/>
    </row>
    <row r="19" spans="1:15" s="1" customFormat="1" ht="15.95" customHeight="1" x14ac:dyDescent="0.2">
      <c r="A19" s="149"/>
      <c r="B19" s="149"/>
      <c r="C19" s="380"/>
      <c r="D19" s="679">
        <v>0</v>
      </c>
      <c r="E19" s="680"/>
      <c r="F19" s="547"/>
      <c r="G19" s="261" t="str">
        <f t="shared" si="0"/>
        <v/>
      </c>
      <c r="H19" s="262"/>
      <c r="I19" s="681"/>
      <c r="J19" s="682"/>
      <c r="K19" s="67"/>
      <c r="L19" s="261" t="str">
        <f t="shared" si="1"/>
        <v/>
      </c>
      <c r="M19" s="679"/>
      <c r="N19" s="680"/>
      <c r="O19" s="67"/>
    </row>
    <row r="20" spans="1:15" s="1" customFormat="1" ht="15.95" customHeight="1" x14ac:dyDescent="0.2">
      <c r="A20" s="149"/>
      <c r="B20" s="149"/>
      <c r="C20" s="380"/>
      <c r="D20" s="679"/>
      <c r="E20" s="680"/>
      <c r="F20" s="547"/>
      <c r="G20" s="261" t="str">
        <f t="shared" si="0"/>
        <v/>
      </c>
      <c r="H20" s="262"/>
      <c r="I20" s="681"/>
      <c r="J20" s="682"/>
      <c r="K20" s="67"/>
      <c r="L20" s="261" t="str">
        <f t="shared" si="1"/>
        <v/>
      </c>
      <c r="M20" s="679"/>
      <c r="N20" s="680"/>
      <c r="O20" s="67"/>
    </row>
    <row r="21" spans="1:15" s="1" customFormat="1" ht="15.95" customHeight="1" x14ac:dyDescent="0.2">
      <c r="A21" s="149"/>
      <c r="B21" s="149"/>
      <c r="C21" s="380"/>
      <c r="D21" s="679"/>
      <c r="E21" s="680"/>
      <c r="F21" s="547"/>
      <c r="G21" s="261" t="str">
        <f t="shared" si="0"/>
        <v/>
      </c>
      <c r="H21" s="262"/>
      <c r="I21" s="681"/>
      <c r="J21" s="682"/>
      <c r="K21" s="67"/>
      <c r="L21" s="261" t="str">
        <f t="shared" si="1"/>
        <v/>
      </c>
      <c r="M21" s="679"/>
      <c r="N21" s="680"/>
      <c r="O21" s="67"/>
    </row>
    <row r="22" spans="1:15" s="1" customFormat="1" ht="15.95" customHeight="1" x14ac:dyDescent="0.2">
      <c r="A22" s="149"/>
      <c r="B22" s="149"/>
      <c r="C22" s="380"/>
      <c r="D22" s="679">
        <v>0</v>
      </c>
      <c r="E22" s="680"/>
      <c r="F22" s="547"/>
      <c r="G22" s="261" t="str">
        <f t="shared" si="0"/>
        <v/>
      </c>
      <c r="H22" s="262"/>
      <c r="I22" s="681"/>
      <c r="J22" s="682"/>
      <c r="K22" s="67">
        <v>0</v>
      </c>
      <c r="L22" s="261" t="str">
        <f t="shared" si="1"/>
        <v/>
      </c>
      <c r="M22" s="679"/>
      <c r="N22" s="680"/>
      <c r="O22" s="67"/>
    </row>
    <row r="23" spans="1:15" s="1" customFormat="1" ht="15.95" customHeight="1" x14ac:dyDescent="0.2">
      <c r="A23" s="149"/>
      <c r="B23" s="149"/>
      <c r="C23" s="380"/>
      <c r="D23" s="679"/>
      <c r="E23" s="680"/>
      <c r="F23" s="547"/>
      <c r="G23" s="261" t="str">
        <f t="shared" si="0"/>
        <v/>
      </c>
      <c r="H23" s="262"/>
      <c r="I23" s="681"/>
      <c r="J23" s="682"/>
      <c r="K23" s="67"/>
      <c r="L23" s="261" t="str">
        <f t="shared" si="1"/>
        <v/>
      </c>
      <c r="M23" s="679"/>
      <c r="N23" s="680"/>
      <c r="O23" s="67"/>
    </row>
    <row r="24" spans="1:15" s="1" customFormat="1" ht="15.95" customHeight="1" x14ac:dyDescent="0.2">
      <c r="A24" s="149"/>
      <c r="B24" s="149"/>
      <c r="C24" s="380" t="s">
        <v>6</v>
      </c>
      <c r="D24" s="679">
        <v>0</v>
      </c>
      <c r="E24" s="680"/>
      <c r="F24" s="67">
        <v>0</v>
      </c>
      <c r="G24" s="261" t="str">
        <f t="shared" si="0"/>
        <v/>
      </c>
      <c r="H24" s="262"/>
      <c r="I24" s="681"/>
      <c r="J24" s="682"/>
      <c r="K24" s="67"/>
      <c r="L24" s="261" t="str">
        <f t="shared" si="1"/>
        <v/>
      </c>
      <c r="M24" s="679"/>
      <c r="N24" s="680"/>
      <c r="O24" s="67"/>
    </row>
    <row r="25" spans="1:15" s="1" customFormat="1" ht="15.95" customHeight="1" x14ac:dyDescent="0.2">
      <c r="A25" s="149"/>
      <c r="B25" s="149"/>
      <c r="C25" s="380" t="s">
        <v>6</v>
      </c>
      <c r="D25" s="679">
        <v>0</v>
      </c>
      <c r="E25" s="680"/>
      <c r="F25" s="67">
        <v>0</v>
      </c>
      <c r="G25" s="261" t="str">
        <f t="shared" si="0"/>
        <v/>
      </c>
      <c r="H25" s="262"/>
      <c r="I25" s="681"/>
      <c r="J25" s="682"/>
      <c r="K25" s="67"/>
      <c r="L25" s="261" t="str">
        <f t="shared" si="1"/>
        <v/>
      </c>
      <c r="M25" s="679"/>
      <c r="N25" s="680"/>
      <c r="O25" s="67"/>
    </row>
    <row r="26" spans="1:15" s="1" customFormat="1" ht="15.95" customHeight="1" x14ac:dyDescent="0.2">
      <c r="A26" s="149"/>
      <c r="B26" s="149"/>
      <c r="C26" s="380" t="s">
        <v>6</v>
      </c>
      <c r="D26" s="679">
        <v>0</v>
      </c>
      <c r="E26" s="680"/>
      <c r="F26" s="67">
        <v>0</v>
      </c>
      <c r="G26" s="261" t="str">
        <f t="shared" si="0"/>
        <v/>
      </c>
      <c r="H26" s="262"/>
      <c r="I26" s="681"/>
      <c r="J26" s="682"/>
      <c r="K26" s="67"/>
      <c r="L26" s="261" t="str">
        <f t="shared" si="1"/>
        <v/>
      </c>
      <c r="M26" s="679"/>
      <c r="N26" s="680"/>
      <c r="O26" s="67"/>
    </row>
    <row r="27" spans="1:15" s="1" customFormat="1" ht="15.95" customHeight="1" x14ac:dyDescent="0.2">
      <c r="A27" s="149"/>
      <c r="B27" s="149"/>
      <c r="C27" s="380" t="s">
        <v>6</v>
      </c>
      <c r="D27" s="679">
        <v>0</v>
      </c>
      <c r="E27" s="680"/>
      <c r="F27" s="67">
        <v>0</v>
      </c>
      <c r="G27" s="261" t="str">
        <f t="shared" si="0"/>
        <v/>
      </c>
      <c r="H27" s="262"/>
      <c r="I27" s="681"/>
      <c r="J27" s="682"/>
      <c r="K27" s="67"/>
      <c r="L27" s="261" t="str">
        <f t="shared" si="1"/>
        <v/>
      </c>
      <c r="M27" s="679"/>
      <c r="N27" s="680"/>
      <c r="O27" s="67"/>
    </row>
    <row r="28" spans="1:15" s="1" customFormat="1" ht="15.95" customHeight="1" x14ac:dyDescent="0.2">
      <c r="A28" s="149"/>
      <c r="B28" s="149"/>
      <c r="C28" s="380" t="s">
        <v>6</v>
      </c>
      <c r="D28" s="679"/>
      <c r="E28" s="680"/>
      <c r="F28" s="67">
        <v>0</v>
      </c>
      <c r="G28" s="261" t="str">
        <f t="shared" si="0"/>
        <v/>
      </c>
      <c r="H28" s="262"/>
      <c r="I28" s="681"/>
      <c r="J28" s="682"/>
      <c r="K28" s="67"/>
      <c r="L28" s="261" t="str">
        <f t="shared" si="1"/>
        <v/>
      </c>
      <c r="M28" s="679"/>
      <c r="N28" s="680"/>
      <c r="O28" s="67"/>
    </row>
    <row r="29" spans="1:15" s="1" customFormat="1" ht="15.95" customHeight="1" thickBot="1" x14ac:dyDescent="0.25">
      <c r="A29" s="149"/>
      <c r="B29" s="149"/>
      <c r="C29" s="380" t="s">
        <v>6</v>
      </c>
      <c r="D29" s="683"/>
      <c r="E29" s="684"/>
      <c r="F29" s="67">
        <v>0</v>
      </c>
      <c r="G29" s="261" t="str">
        <f t="shared" si="0"/>
        <v/>
      </c>
      <c r="H29" s="263"/>
      <c r="I29" s="681"/>
      <c r="J29" s="682"/>
      <c r="K29" s="67"/>
      <c r="L29" s="261" t="str">
        <f t="shared" si="1"/>
        <v/>
      </c>
      <c r="M29" s="679"/>
      <c r="N29" s="680"/>
      <c r="O29" s="67"/>
    </row>
    <row r="30" spans="1:15" ht="15.95" customHeight="1" thickBot="1" x14ac:dyDescent="0.25">
      <c r="C30" s="112" t="s">
        <v>284</v>
      </c>
      <c r="D30" s="685"/>
      <c r="E30" s="686"/>
      <c r="F30" s="6"/>
      <c r="H30" s="473"/>
    </row>
    <row r="32" spans="1:15" x14ac:dyDescent="0.2">
      <c r="E32" s="191"/>
    </row>
  </sheetData>
  <sheetProtection selectLockedCells="1"/>
  <mergeCells count="56">
    <mergeCell ref="D14:E14"/>
    <mergeCell ref="I14:J14"/>
    <mergeCell ref="M14:N14"/>
    <mergeCell ref="I11:J11"/>
    <mergeCell ref="D13:E13"/>
    <mergeCell ref="I13:J13"/>
    <mergeCell ref="F11:G11"/>
    <mergeCell ref="M13:N13"/>
    <mergeCell ref="K12:L12"/>
    <mergeCell ref="K11:L11"/>
    <mergeCell ref="D15:E15"/>
    <mergeCell ref="I15:J15"/>
    <mergeCell ref="M15:N15"/>
    <mergeCell ref="D16:E16"/>
    <mergeCell ref="I16:J16"/>
    <mergeCell ref="M16:N16"/>
    <mergeCell ref="D17:E17"/>
    <mergeCell ref="I17:J17"/>
    <mergeCell ref="M17:N17"/>
    <mergeCell ref="D18:E18"/>
    <mergeCell ref="I18:J18"/>
    <mergeCell ref="M18:N18"/>
    <mergeCell ref="D21:E21"/>
    <mergeCell ref="I21:J21"/>
    <mergeCell ref="D19:E19"/>
    <mergeCell ref="I19:J19"/>
    <mergeCell ref="M19:N19"/>
    <mergeCell ref="D20:E20"/>
    <mergeCell ref="I20:J20"/>
    <mergeCell ref="M20:N20"/>
    <mergeCell ref="D22:E22"/>
    <mergeCell ref="I22:J22"/>
    <mergeCell ref="M22:N22"/>
    <mergeCell ref="M23:N23"/>
    <mergeCell ref="D23:E23"/>
    <mergeCell ref="I23:J23"/>
    <mergeCell ref="D24:E24"/>
    <mergeCell ref="I24:J24"/>
    <mergeCell ref="M24:N24"/>
    <mergeCell ref="D30:E30"/>
    <mergeCell ref="D27:E27"/>
    <mergeCell ref="I27:J27"/>
    <mergeCell ref="M27:N27"/>
    <mergeCell ref="D28:E28"/>
    <mergeCell ref="I28:J28"/>
    <mergeCell ref="M28:N28"/>
    <mergeCell ref="M29:N29"/>
    <mergeCell ref="M21:N21"/>
    <mergeCell ref="M25:N25"/>
    <mergeCell ref="D26:E26"/>
    <mergeCell ref="I26:J26"/>
    <mergeCell ref="M26:N26"/>
    <mergeCell ref="D29:E29"/>
    <mergeCell ref="I29:J29"/>
    <mergeCell ref="D25:E25"/>
    <mergeCell ref="I25:J25"/>
  </mergeCells>
  <phoneticPr fontId="3" type="noConversion"/>
  <dataValidations count="3">
    <dataValidation type="whole" allowBlank="1" showInputMessage="1" showErrorMessage="1" error="Nombre entier" sqref="A13:A29 O13:O29">
      <formula1>0</formula1>
      <formula2>9999999999</formula2>
    </dataValidation>
    <dataValidation type="decimal" allowBlank="1" showInputMessage="1" showErrorMessage="1" error="Zone numérique" sqref="D30:E30">
      <formula1>0</formula1>
      <formula2>99999999.99</formula2>
    </dataValidation>
    <dataValidation type="decimal" allowBlank="1" showInputMessage="1" showErrorMessage="1" error="Zone numérique" sqref="D13:E29 H13:H30 I13:J29 M13:N29">
      <formula1>0</formula1>
      <formula2>99999999.99</formula2>
    </dataValidation>
  </dataValidations>
  <pageMargins left="0" right="0" top="0" bottom="0"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Word.Document.8" shapeId="7170" r:id="rId4">
          <objectPr defaultSize="0" r:id="rId5">
            <anchor moveWithCells="1">
              <from>
                <xdr:col>16</xdr:col>
                <xdr:colOff>0</xdr:colOff>
                <xdr:row>0</xdr:row>
                <xdr:rowOff>0</xdr:rowOff>
              </from>
              <to>
                <xdr:col>23</xdr:col>
                <xdr:colOff>447675</xdr:colOff>
                <xdr:row>48</xdr:row>
                <xdr:rowOff>95250</xdr:rowOff>
              </to>
            </anchor>
          </objectPr>
        </oleObject>
      </mc:Choice>
      <mc:Fallback>
        <oleObject progId="Word.Document.8" shapeId="717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7"/>
  <sheetViews>
    <sheetView showZeros="0" workbookViewId="0">
      <selection activeCell="F34" sqref="F34"/>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7.7109375" customWidth="1"/>
    <col min="7" max="7" width="5.28515625" hidden="1" customWidth="1"/>
    <col min="8" max="8" width="11.7109375" customWidth="1"/>
    <col min="9" max="9" width="7.5703125" customWidth="1"/>
    <col min="10" max="10" width="4.7109375" customWidth="1"/>
    <col min="11" max="11" width="7.28515625" customWidth="1"/>
    <col min="12" max="12" width="13.5703125" customWidth="1"/>
    <col min="13" max="13" width="5.7109375" customWidth="1"/>
    <col min="14" max="14" width="12.42578125" customWidth="1"/>
    <col min="15" max="15" width="8.7109375" customWidth="1"/>
    <col min="16" max="16" width="4.7109375" hidden="1" customWidth="1"/>
    <col min="17" max="17" width="4.7109375" customWidth="1"/>
    <col min="18" max="18" width="11.42578125" customWidth="1"/>
  </cols>
  <sheetData>
    <row r="1" spans="1:21" x14ac:dyDescent="0.2">
      <c r="B1" s="386" t="str">
        <f>IF('1500'!Z30=1,"Avant de faire l'enregistrement, n'oubliez pas d'indiquer le numéro SIRET","")</f>
        <v/>
      </c>
    </row>
    <row r="2" spans="1:21" x14ac:dyDescent="0.2">
      <c r="A2" s="112" t="s">
        <v>285</v>
      </c>
    </row>
    <row r="3" spans="1:21" ht="7.5" customHeight="1" x14ac:dyDescent="0.2"/>
    <row r="4" spans="1:21" ht="49.5" customHeight="1" x14ac:dyDescent="0.2">
      <c r="A4" s="185" t="s">
        <v>270</v>
      </c>
      <c r="B4" s="192" t="s">
        <v>286</v>
      </c>
      <c r="C4" s="185" t="s">
        <v>272</v>
      </c>
      <c r="D4" s="193" t="s">
        <v>273</v>
      </c>
      <c r="E4" s="194"/>
      <c r="F4" s="689" t="s">
        <v>2121</v>
      </c>
      <c r="G4" s="690"/>
      <c r="H4" s="192" t="s">
        <v>287</v>
      </c>
      <c r="I4" s="193" t="s">
        <v>288</v>
      </c>
      <c r="J4" s="195"/>
      <c r="K4" s="196"/>
      <c r="L4" s="696" t="s">
        <v>795</v>
      </c>
      <c r="M4" s="690"/>
      <c r="N4" s="193" t="s">
        <v>276</v>
      </c>
      <c r="O4" s="197" t="s">
        <v>289</v>
      </c>
      <c r="P4" s="195"/>
      <c r="Q4" s="196"/>
    </row>
    <row r="5" spans="1:21" ht="24" customHeight="1" x14ac:dyDescent="0.2">
      <c r="A5" s="177" t="s">
        <v>28</v>
      </c>
      <c r="B5" s="177" t="s">
        <v>335</v>
      </c>
      <c r="C5" s="190"/>
      <c r="D5" s="160" t="s">
        <v>278</v>
      </c>
      <c r="E5" s="158"/>
      <c r="F5" s="160" t="s">
        <v>279</v>
      </c>
      <c r="G5" s="158"/>
      <c r="H5" s="190" t="s">
        <v>290</v>
      </c>
      <c r="I5" s="160" t="s">
        <v>281</v>
      </c>
      <c r="J5" s="161"/>
      <c r="K5" s="158"/>
      <c r="L5" s="691" t="s">
        <v>282</v>
      </c>
      <c r="M5" s="692"/>
      <c r="N5" s="160"/>
      <c r="O5" s="160" t="s">
        <v>283</v>
      </c>
      <c r="P5" s="161"/>
      <c r="Q5" s="158"/>
      <c r="R5" s="41"/>
      <c r="S5" s="41"/>
      <c r="T5" s="41"/>
      <c r="U5" s="41"/>
    </row>
    <row r="6" spans="1:21" s="1" customFormat="1" ht="15" customHeight="1" x14ac:dyDescent="0.2">
      <c r="A6" s="67"/>
      <c r="B6" s="67"/>
      <c r="C6" s="380" t="s">
        <v>6</v>
      </c>
      <c r="D6" s="700"/>
      <c r="E6" s="701"/>
      <c r="F6" s="67"/>
      <c r="G6" s="261" t="str">
        <f t="shared" ref="G6:G11" si="0">IF(AND(D6&lt;&gt;0,D6&lt;&gt;" ",F6&gt;0,F6&lt;4),IF(F6=1,"HA",IF(F6=2,"ARE",IF(F6=3,"M²",""))),IF(AND(OR(D6=0,D6=" "),OR(F6=0,F6=" ")),"","Err !!"))</f>
        <v/>
      </c>
      <c r="H6" s="373"/>
      <c r="I6" s="697"/>
      <c r="J6" s="698"/>
      <c r="K6" s="699"/>
      <c r="L6" s="67"/>
      <c r="M6" s="261" t="str">
        <f t="shared" ref="M6:M11" si="1">IF(AND(I6&lt;&gt;0,I6&lt;&gt;" ",L6&gt;0,L6&lt;5),IF(L6=1,"T",IF(L6=2,"Q",IF(L6=3,"KG",IF(L6=4,"Unit","")))),IF(AND(OR(I6=0,I6=" "),OR(L6=0,L6=" ")),"","Err !!"))</f>
        <v/>
      </c>
      <c r="N6" s="372"/>
      <c r="O6" s="693"/>
      <c r="P6" s="694"/>
      <c r="Q6" s="695"/>
    </row>
    <row r="7" spans="1:21" s="1" customFormat="1" ht="15" customHeight="1" x14ac:dyDescent="0.2">
      <c r="A7" s="67"/>
      <c r="B7" s="67"/>
      <c r="C7" s="380" t="s">
        <v>6</v>
      </c>
      <c r="D7" s="700"/>
      <c r="E7" s="701"/>
      <c r="F7" s="67">
        <v>0</v>
      </c>
      <c r="G7" s="261" t="str">
        <f t="shared" si="0"/>
        <v/>
      </c>
      <c r="H7" s="373"/>
      <c r="I7" s="697"/>
      <c r="J7" s="698"/>
      <c r="K7" s="699"/>
      <c r="L7" s="149"/>
      <c r="M7" s="261" t="str">
        <f t="shared" si="1"/>
        <v/>
      </c>
      <c r="N7" s="372"/>
      <c r="O7" s="693"/>
      <c r="P7" s="694"/>
      <c r="Q7" s="695"/>
    </row>
    <row r="8" spans="1:21" s="1" customFormat="1" ht="15" customHeight="1" x14ac:dyDescent="0.2">
      <c r="A8" s="67"/>
      <c r="B8" s="67"/>
      <c r="C8" s="380" t="s">
        <v>6</v>
      </c>
      <c r="D8" s="700"/>
      <c r="E8" s="701"/>
      <c r="F8" s="67">
        <v>0</v>
      </c>
      <c r="G8" s="261" t="str">
        <f t="shared" si="0"/>
        <v/>
      </c>
      <c r="H8" s="373"/>
      <c r="I8" s="697"/>
      <c r="J8" s="698"/>
      <c r="K8" s="699"/>
      <c r="L8" s="149"/>
      <c r="M8" s="261" t="str">
        <f t="shared" si="1"/>
        <v/>
      </c>
      <c r="N8" s="372"/>
      <c r="O8" s="693"/>
      <c r="P8" s="694"/>
      <c r="Q8" s="695"/>
    </row>
    <row r="9" spans="1:21" s="1" customFormat="1" ht="15" customHeight="1" x14ac:dyDescent="0.2">
      <c r="A9" s="67"/>
      <c r="B9" s="67"/>
      <c r="C9" s="380" t="s">
        <v>6</v>
      </c>
      <c r="D9" s="700"/>
      <c r="E9" s="701"/>
      <c r="F9" s="67">
        <v>0</v>
      </c>
      <c r="G9" s="261" t="str">
        <f t="shared" si="0"/>
        <v/>
      </c>
      <c r="H9" s="373"/>
      <c r="I9" s="697"/>
      <c r="J9" s="698"/>
      <c r="K9" s="699"/>
      <c r="L9" s="149"/>
      <c r="M9" s="261" t="str">
        <f t="shared" si="1"/>
        <v/>
      </c>
      <c r="N9" s="372"/>
      <c r="O9" s="693"/>
      <c r="P9" s="694"/>
      <c r="Q9" s="695"/>
    </row>
    <row r="10" spans="1:21" s="1" customFormat="1" ht="15" customHeight="1" x14ac:dyDescent="0.2">
      <c r="A10" s="67"/>
      <c r="B10" s="67"/>
      <c r="C10" s="380" t="s">
        <v>6</v>
      </c>
      <c r="D10" s="700"/>
      <c r="E10" s="701"/>
      <c r="F10" s="67">
        <v>0</v>
      </c>
      <c r="G10" s="261" t="str">
        <f t="shared" si="0"/>
        <v/>
      </c>
      <c r="H10" s="373"/>
      <c r="I10" s="697"/>
      <c r="J10" s="698"/>
      <c r="K10" s="699"/>
      <c r="L10" s="149"/>
      <c r="M10" s="261" t="str">
        <f t="shared" si="1"/>
        <v/>
      </c>
      <c r="N10" s="372"/>
      <c r="O10" s="693"/>
      <c r="P10" s="694"/>
      <c r="Q10" s="695"/>
    </row>
    <row r="11" spans="1:21" s="1" customFormat="1" ht="15" customHeight="1" thickBot="1" x14ac:dyDescent="0.25">
      <c r="A11" s="67"/>
      <c r="B11" s="67"/>
      <c r="C11" s="380" t="s">
        <v>6</v>
      </c>
      <c r="D11" s="700"/>
      <c r="E11" s="701"/>
      <c r="F11" s="67">
        <v>0</v>
      </c>
      <c r="G11" s="261" t="str">
        <f t="shared" si="0"/>
        <v/>
      </c>
      <c r="H11" s="374"/>
      <c r="I11" s="697"/>
      <c r="J11" s="698"/>
      <c r="K11" s="699"/>
      <c r="L11" s="149"/>
      <c r="M11" s="261" t="str">
        <f t="shared" si="1"/>
        <v/>
      </c>
      <c r="N11" s="372"/>
      <c r="O11" s="693"/>
      <c r="P11" s="694"/>
      <c r="Q11" s="695"/>
    </row>
    <row r="12" spans="1:21" ht="15.75" customHeight="1" thickBot="1" x14ac:dyDescent="0.3">
      <c r="C12" s="13" t="s">
        <v>284</v>
      </c>
      <c r="D12" s="702"/>
      <c r="E12" s="703"/>
      <c r="F12" s="6"/>
      <c r="G12" s="1"/>
      <c r="H12" s="375"/>
    </row>
    <row r="13" spans="1:21" ht="9" customHeight="1" x14ac:dyDescent="0.25">
      <c r="C13" s="13"/>
    </row>
    <row r="14" spans="1:21" ht="6" customHeight="1" x14ac:dyDescent="0.2"/>
    <row r="15" spans="1:21" x14ac:dyDescent="0.2">
      <c r="A15" s="112" t="s">
        <v>291</v>
      </c>
    </row>
    <row r="16" spans="1:21" ht="7.5" customHeight="1" x14ac:dyDescent="0.2"/>
    <row r="17" spans="1:21" ht="45.75" customHeight="1" x14ac:dyDescent="0.2">
      <c r="A17" s="185" t="s">
        <v>270</v>
      </c>
      <c r="B17" s="185" t="s">
        <v>286</v>
      </c>
      <c r="C17" s="185" t="s">
        <v>272</v>
      </c>
      <c r="D17" s="198" t="s">
        <v>273</v>
      </c>
      <c r="E17" s="194"/>
      <c r="F17" s="689" t="s">
        <v>2121</v>
      </c>
      <c r="G17" s="690"/>
      <c r="H17" s="185" t="s">
        <v>287</v>
      </c>
      <c r="I17" s="41"/>
      <c r="J17" s="41"/>
      <c r="K17" s="41"/>
      <c r="L17" s="41"/>
      <c r="M17" s="41"/>
      <c r="N17" s="260" t="s">
        <v>273</v>
      </c>
      <c r="O17" s="689" t="s">
        <v>2121</v>
      </c>
      <c r="P17" s="690"/>
      <c r="Q17" s="264"/>
      <c r="R17" s="41"/>
      <c r="S17" s="41"/>
      <c r="T17" s="41"/>
      <c r="U17" s="41"/>
    </row>
    <row r="18" spans="1:21" ht="24" customHeight="1" x14ac:dyDescent="0.2">
      <c r="A18" s="177" t="s">
        <v>28</v>
      </c>
      <c r="B18" s="177" t="s">
        <v>334</v>
      </c>
      <c r="C18" s="189"/>
      <c r="D18" s="160" t="s">
        <v>278</v>
      </c>
      <c r="E18" s="199"/>
      <c r="F18" s="160" t="s">
        <v>279</v>
      </c>
      <c r="G18" s="158"/>
      <c r="H18" s="159" t="s">
        <v>280</v>
      </c>
      <c r="I18" s="41"/>
      <c r="J18" s="41"/>
      <c r="K18" s="41"/>
      <c r="L18" s="41"/>
      <c r="M18" s="41"/>
      <c r="N18" s="160" t="s">
        <v>28</v>
      </c>
      <c r="O18" s="691" t="s">
        <v>98</v>
      </c>
      <c r="P18" s="692"/>
      <c r="Q18" s="264"/>
      <c r="R18" s="41"/>
      <c r="S18" s="41"/>
      <c r="T18" s="41"/>
      <c r="U18" s="41"/>
    </row>
    <row r="19" spans="1:21" ht="15" customHeight="1" x14ac:dyDescent="0.2">
      <c r="A19" s="67"/>
      <c r="B19" s="67"/>
      <c r="C19" s="380" t="s">
        <v>6</v>
      </c>
      <c r="D19" s="700"/>
      <c r="E19" s="701"/>
      <c r="F19" s="67"/>
      <c r="G19" s="261" t="str">
        <f>IF(AND(D19&lt;&gt;0,D19&lt;&gt;" ",F19&gt;0,F19&lt;4),IF(F19=1,"HA",IF(F19=2,"ARE",IF(F19=3,"M²",""))),IF(AND(OR(D19=0,D19=" "),OR(F19=0,F19=" ")),"","Err !!"))</f>
        <v/>
      </c>
      <c r="H19" s="373"/>
      <c r="J19" s="16" t="s">
        <v>292</v>
      </c>
      <c r="K19" s="17"/>
      <c r="L19" s="17"/>
      <c r="M19" s="200" t="s">
        <v>293</v>
      </c>
      <c r="N19" s="372"/>
      <c r="O19" s="547"/>
      <c r="P19" s="265" t="str">
        <f t="shared" ref="P19:P24" si="2">IF(AND(N19&lt;&gt;0,N19&lt;&gt;" ",O19&gt;0,O19&lt;4),IF(O19=1,"HA",IF(O19=2,"ARE",IF(O19=3,"M²",""))),IF(AND(OR(N19=0,N19=" "),OR(O19=0,O19=" ")),"","Err !!"))</f>
        <v/>
      </c>
    </row>
    <row r="20" spans="1:21" ht="15" customHeight="1" x14ac:dyDescent="0.2">
      <c r="A20" s="67"/>
      <c r="B20" s="67"/>
      <c r="C20" s="380" t="s">
        <v>6</v>
      </c>
      <c r="D20" s="700"/>
      <c r="E20" s="701"/>
      <c r="F20" s="67"/>
      <c r="G20" s="261" t="str">
        <f t="shared" ref="G20:G25" si="3">IF(AND(D20&lt;&gt;0,D20&lt;&gt;" ",F20&gt;0,F20&lt;4),IF(F20=1,"HA",IF(F20=2,"ARE",IF(F20=3,"M²",""))),IF(AND(OR(D20=0,D20=" "),OR(F20=0,F20=" ")),"","Err !!"))</f>
        <v/>
      </c>
      <c r="H20" s="373"/>
      <c r="J20" s="5" t="s">
        <v>294</v>
      </c>
      <c r="M20" s="201" t="s">
        <v>753</v>
      </c>
      <c r="N20" s="372"/>
      <c r="O20" s="67"/>
      <c r="P20" s="265" t="str">
        <f t="shared" si="2"/>
        <v/>
      </c>
    </row>
    <row r="21" spans="1:21" ht="15" customHeight="1" x14ac:dyDescent="0.2">
      <c r="A21" s="67"/>
      <c r="B21" s="67"/>
      <c r="C21" s="380" t="s">
        <v>6</v>
      </c>
      <c r="D21" s="700"/>
      <c r="E21" s="701"/>
      <c r="F21" s="67">
        <v>0</v>
      </c>
      <c r="G21" s="261" t="str">
        <f t="shared" si="3"/>
        <v/>
      </c>
      <c r="H21" s="373"/>
      <c r="J21" s="5" t="s">
        <v>295</v>
      </c>
      <c r="M21" s="201" t="s">
        <v>296</v>
      </c>
      <c r="N21" s="372"/>
      <c r="O21" s="547"/>
      <c r="P21" s="265" t="str">
        <f t="shared" si="2"/>
        <v/>
      </c>
    </row>
    <row r="22" spans="1:21" ht="15" customHeight="1" x14ac:dyDescent="0.2">
      <c r="A22" s="67"/>
      <c r="B22" s="67"/>
      <c r="C22" s="380" t="s">
        <v>6</v>
      </c>
      <c r="D22" s="700"/>
      <c r="E22" s="701"/>
      <c r="F22" s="67">
        <v>0</v>
      </c>
      <c r="G22" s="261" t="str">
        <f t="shared" si="3"/>
        <v/>
      </c>
      <c r="H22" s="373"/>
      <c r="J22" s="5" t="s">
        <v>297</v>
      </c>
      <c r="M22" s="201" t="s">
        <v>298</v>
      </c>
      <c r="N22" s="372"/>
      <c r="O22" s="67"/>
      <c r="P22" s="265" t="str">
        <f t="shared" si="2"/>
        <v/>
      </c>
    </row>
    <row r="23" spans="1:21" ht="15" customHeight="1" x14ac:dyDescent="0.2">
      <c r="A23" s="67"/>
      <c r="B23" s="67"/>
      <c r="C23" s="380" t="s">
        <v>6</v>
      </c>
      <c r="D23" s="700"/>
      <c r="E23" s="701"/>
      <c r="F23" s="67">
        <v>0</v>
      </c>
      <c r="G23" s="261" t="str">
        <f t="shared" si="3"/>
        <v/>
      </c>
      <c r="H23" s="373"/>
      <c r="J23" s="5" t="s">
        <v>299</v>
      </c>
      <c r="M23" s="201" t="s">
        <v>300</v>
      </c>
      <c r="N23" s="372"/>
      <c r="O23" s="547"/>
      <c r="P23" s="265" t="str">
        <f t="shared" si="2"/>
        <v/>
      </c>
    </row>
    <row r="24" spans="1:21" ht="15" customHeight="1" x14ac:dyDescent="0.2">
      <c r="A24" s="67"/>
      <c r="B24" s="67"/>
      <c r="C24" s="380" t="s">
        <v>6</v>
      </c>
      <c r="D24" s="700"/>
      <c r="E24" s="701"/>
      <c r="F24" s="67">
        <v>0</v>
      </c>
      <c r="G24" s="261" t="str">
        <f t="shared" si="3"/>
        <v/>
      </c>
      <c r="H24" s="373"/>
      <c r="J24" s="8" t="s">
        <v>746</v>
      </c>
      <c r="K24" s="4"/>
      <c r="L24" s="4"/>
      <c r="M24" s="451" t="s">
        <v>747</v>
      </c>
      <c r="N24" s="372"/>
      <c r="O24" s="547"/>
      <c r="P24" s="265" t="str">
        <f t="shared" si="2"/>
        <v/>
      </c>
    </row>
    <row r="25" spans="1:21" ht="15" customHeight="1" thickBot="1" x14ac:dyDescent="0.25">
      <c r="A25" s="67"/>
      <c r="B25" s="67"/>
      <c r="C25" s="380" t="s">
        <v>6</v>
      </c>
      <c r="D25" s="700"/>
      <c r="E25" s="701"/>
      <c r="F25" s="67">
        <v>0</v>
      </c>
      <c r="G25" s="261" t="str">
        <f t="shared" si="3"/>
        <v/>
      </c>
      <c r="H25" s="374"/>
    </row>
    <row r="26" spans="1:21" ht="14.25" customHeight="1" thickBot="1" x14ac:dyDescent="0.3">
      <c r="C26" s="13" t="s">
        <v>284</v>
      </c>
      <c r="D26" s="702"/>
      <c r="E26" s="703"/>
      <c r="F26" s="6" t="s">
        <v>6</v>
      </c>
      <c r="G26" s="1"/>
      <c r="H26" s="375"/>
    </row>
    <row r="27" spans="1:21" ht="9" customHeight="1" x14ac:dyDescent="0.2"/>
  </sheetData>
  <sheetProtection selectLockedCells="1"/>
  <mergeCells count="33">
    <mergeCell ref="D26:E26"/>
    <mergeCell ref="D25:E25"/>
    <mergeCell ref="I11:K11"/>
    <mergeCell ref="D12:E12"/>
    <mergeCell ref="D21:E21"/>
    <mergeCell ref="D22:E22"/>
    <mergeCell ref="D23:E23"/>
    <mergeCell ref="D24:E24"/>
    <mergeCell ref="D10:E10"/>
    <mergeCell ref="D11:E11"/>
    <mergeCell ref="D19:E19"/>
    <mergeCell ref="D20:E20"/>
    <mergeCell ref="D6:E6"/>
    <mergeCell ref="D7:E7"/>
    <mergeCell ref="D8:E8"/>
    <mergeCell ref="D9:E9"/>
    <mergeCell ref="F4:G4"/>
    <mergeCell ref="F17:G17"/>
    <mergeCell ref="O17:P17"/>
    <mergeCell ref="L4:M4"/>
    <mergeCell ref="L5:M5"/>
    <mergeCell ref="I6:K6"/>
    <mergeCell ref="I7:K7"/>
    <mergeCell ref="I8:K8"/>
    <mergeCell ref="I9:K9"/>
    <mergeCell ref="I10:K10"/>
    <mergeCell ref="O18:P18"/>
    <mergeCell ref="O6:Q6"/>
    <mergeCell ref="O7:Q7"/>
    <mergeCell ref="O8:Q8"/>
    <mergeCell ref="O9:Q9"/>
    <mergeCell ref="O10:Q10"/>
    <mergeCell ref="O11:Q11"/>
  </mergeCells>
  <phoneticPr fontId="3" type="noConversion"/>
  <dataValidations count="2">
    <dataValidation type="whole" allowBlank="1" showInputMessage="1" showErrorMessage="1" error="Nombre entier" sqref="A6:B11 O6:Q11 A19:B25">
      <formula1>0</formula1>
      <formula2>9999999999</formula2>
    </dataValidation>
    <dataValidation type="decimal" allowBlank="1" showInputMessage="1" showErrorMessage="1" error="Zone numérique" sqref="D6:E12 H6:H12 I6:K11 N6:N11 N19:N24 H19:H26 D19:E26">
      <formula1>0</formula1>
      <formula2>9999999.99</formula2>
    </dataValidation>
  </dataValidations>
  <pageMargins left="0" right="0"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vt:i4>
      </vt:variant>
    </vt:vector>
  </HeadingPairs>
  <TitlesOfParts>
    <vt:vector size="22" baseType="lpstr">
      <vt:lpstr>1500</vt:lpstr>
      <vt:lpstr>1502</vt:lpstr>
      <vt:lpstr>1504</vt:lpstr>
      <vt:lpstr>1505</vt:lpstr>
      <vt:lpstr>1506</vt:lpstr>
      <vt:lpstr>1508</vt:lpstr>
      <vt:lpstr>1509</vt:lpstr>
      <vt:lpstr>1510</vt:lpstr>
      <vt:lpstr>1510bis</vt:lpstr>
      <vt:lpstr>1511</vt:lpstr>
      <vt:lpstr>OGBA00</vt:lpstr>
      <vt:lpstr>OGBA03</vt:lpstr>
      <vt:lpstr>2147</vt:lpstr>
      <vt:lpstr>2148</vt:lpstr>
      <vt:lpstr>2149</vt:lpstr>
      <vt:lpstr>RECAP 2012</vt:lpstr>
      <vt:lpstr>RECAP</vt:lpstr>
      <vt:lpstr>Historique Modif</vt:lpstr>
      <vt:lpstr>Mapping 2012-2013</vt:lpstr>
      <vt:lpstr>année_bordereau</vt:lpstr>
      <vt:lpstr>année_DGI</vt:lpstr>
      <vt:lpstr>OGBA03!Zone_d_impression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Vincent Conseil</cp:lastModifiedBy>
  <cp:lastPrinted>2012-06-11T09:17:50Z</cp:lastPrinted>
  <dcterms:created xsi:type="dcterms:W3CDTF">2004-09-03T08:55:20Z</dcterms:created>
  <dcterms:modified xsi:type="dcterms:W3CDTF">2019-03-14T13:10:09Z</dcterms:modified>
</cp:coreProperties>
</file>